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00" firstSheet="1" activeTab="1"/>
  </bookViews>
  <sheets>
    <sheet name="边检设备" sheetId="4" state="hidden" r:id="rId1"/>
    <sheet name="9.长沙边检站影音室装修工程-设备" sheetId="2" r:id="rId2"/>
    <sheet name="13.-党建云课堂建设" sheetId="3" state="hidden" r:id="rId3"/>
  </sheets>
  <calcPr calcId="144525"/>
</workbook>
</file>

<file path=xl/sharedStrings.xml><?xml version="1.0" encoding="utf-8"?>
<sst xmlns="http://schemas.openxmlformats.org/spreadsheetml/2006/main" count="244" uniqueCount="151">
  <si>
    <t>长沙出入境边防检查站新营区室内文化建设项目（边检设备）预算审核前后对比表</t>
  </si>
  <si>
    <t>单位：人民币元</t>
  </si>
  <si>
    <t>序号</t>
  </si>
  <si>
    <t>商品名称</t>
  </si>
  <si>
    <t>参数</t>
  </si>
  <si>
    <t>单位</t>
  </si>
  <si>
    <t>数量</t>
  </si>
  <si>
    <t>审核前</t>
  </si>
  <si>
    <t>审核后</t>
  </si>
  <si>
    <t>增减额</t>
  </si>
  <si>
    <t>审核说明</t>
  </si>
  <si>
    <t>单价</t>
  </si>
  <si>
    <t>小计</t>
  </si>
  <si>
    <t>触控一体机</t>
  </si>
  <si>
    <r>
      <rPr>
        <sz val="9"/>
        <color rgb="FFFF0000"/>
        <rFont val="仿宋"/>
        <charset val="134"/>
      </rPr>
      <t>1.显示面积1428*803mm(H×V)；
2.整机尺寸2000*1000mm*60；</t>
    </r>
    <r>
      <rPr>
        <sz val="9"/>
        <rFont val="仿宋"/>
        <charset val="134"/>
      </rPr>
      <t xml:space="preserve">
3.分辨率1920*1080；
4.图像比例16：9；
5.色彩16.7M；
6.</t>
    </r>
    <r>
      <rPr>
        <sz val="9"/>
        <color rgb="FFFF0000"/>
        <rFont val="仿宋"/>
        <charset val="134"/>
      </rPr>
      <t>华硕主板Z370</t>
    </r>
    <r>
      <rPr>
        <sz val="9"/>
        <rFont val="仿宋"/>
        <charset val="134"/>
      </rPr>
      <t>，3.0mmUSB接口，I5CPU，Intel，1050独立显卡；</t>
    </r>
    <r>
      <rPr>
        <sz val="9"/>
        <color rgb="FFFF0000"/>
        <rFont val="仿宋"/>
        <charset val="134"/>
      </rPr>
      <t xml:space="preserve">
7.声卡Realtek，ALC6626</t>
    </r>
    <r>
      <rPr>
        <sz val="9"/>
        <rFont val="仿宋"/>
        <charset val="134"/>
      </rPr>
      <t>声道高保真声卡；
8.网卡集成100/1000M自适应网卡；
9.内存≥16G；
10.固态硬盘≥128G；
11.操作系统支持Win7/win8/win10；
12.无线网络网卡；
13.支持外接电脑播放视频软件；
14.十点红外触控，含镜面玻璃；
功能：人脸抓拍数据分析、数据分析、智能管控、智慧社区管理演示（多媒体显示终端）</t>
    </r>
  </si>
  <si>
    <t>台</t>
  </si>
  <si>
    <t>指定外形尺寸、特定品牌型号配件，参数具有指向性和歧视性。存在被质疑的风险。</t>
  </si>
  <si>
    <t>主屏幕宣传片</t>
  </si>
  <si>
    <t>制作2部贴合我站执法执勤、教育训练、典型培树等工作实际的宣传短片，供主屏幕进行宣传播放</t>
  </si>
  <si>
    <t>市场调查及参考历史成交价格进行审核</t>
  </si>
  <si>
    <t>弧形LED屏</t>
  </si>
  <si>
    <t>室内高清，彩色字幕屏180*2000
物理像素间距20mm；像素组成每个像素点内采用1红1绿1蓝，DIP封装灯；物理密度2500点/平方米；最佳视距≥20m；最大视角水平视角：120度，垂直视角:60度；环境温度工作-20℃ ～ +50℃，存贮-30℃ ～ +60℃；相对湿度10%～90%RH；屏幕白平衡亮度8000cd/m²；色温6500K；刷新频率≥3000Hz；换帧频率≥60帧/秒；驱动方式恒流源驱动；驱动IC高灰高刷IC；灰度等级14bit；亮度调节256级；对比度4000：1电源适应性110-220VAC±15%（50-60Hz）重量≤48Kg/㎡；≤78Kg/箱体；控制方式同步控制系统；控制软件可实现对显示屏各功能实时有效调度与控制；操作系统Windows正版软件；播放种类文本文件，WORD文件，所有图片文件（BMP／JPG／GIF／PCX），所有的视频文件（MPG ／MPEG／MPV／MPA／AVI／VCD／SWF／RM／RA／RMJ／ASF等）；连续工作时间7×24小时不间断；LED使用寿命≥100000小时；平均无故障时间≥1000小时；整屏失控点数验收时失控点0，连续失控点为0；整屏平整度≤0.5mm/㎡；箱体拼接间隙≤1mm；后维护结构，维护方便快捷；整屏亮度均匀性≥97%，具有单点亮度校正功能；整屏色度均匀性±0.003Cx,Cy之内，具有单点色度校正功能；显示屏结构独立单元结构，结构设计合理，安装简单及方便拆卸维护；标准箱体安装结构冷轧板；平均功率210W/㎡； 最大功率630W/㎡； 温度控制具备自动散热、自动保护系统，屏体温度控制30度～40度；屏体散热无风扇静音自然散热；电气防护具备过流、短路、过压、欠压保护功能；防护功能正面IP65、背面IP54,具备防潮、防尘、防腐、防静电、防雷击；具有实时监控温度、烟雾状态，故障报警功能；输入信号DVI/VGA/HDMI/SDI/SVBS等</t>
  </si>
  <si>
    <t>条</t>
  </si>
  <si>
    <t>投影环幕屏一套</t>
  </si>
  <si>
    <r>
      <rPr>
        <sz val="9"/>
        <rFont val="仿宋"/>
        <charset val="134"/>
      </rPr>
      <t>投影机4台：5200流明，1024X768分辨率，对比度2500：1</t>
    </r>
    <r>
      <rPr>
        <sz val="9"/>
        <color rgb="FFFF0000"/>
        <rFont val="仿宋"/>
        <charset val="134"/>
      </rPr>
      <t>重2.9Kg</t>
    </r>
    <r>
      <rPr>
        <sz val="9"/>
        <rFont val="仿宋"/>
        <charset val="134"/>
      </rPr>
      <t>，VGA输入接口*1，HDMI高清接口*1，RCA接口*1，控制9针口*1；提供免费调试与培训。
融合器1台：输入4路HDMI，输出2路DVI兼容HDMI。
音响系统1台：含音响、功放、功率放大器、时序电源</t>
    </r>
  </si>
  <si>
    <t>套</t>
  </si>
  <si>
    <t>指定重量，参数具有指向性和歧视性。存在被质疑的风险。</t>
  </si>
  <si>
    <t>索尼CX279</t>
  </si>
  <si>
    <t>爱普生CB-L530U</t>
  </si>
  <si>
    <t>Acer LU-P500F</t>
  </si>
  <si>
    <t>微影院内容开发</t>
  </si>
  <si>
    <t>制作2部反映我站执法执勤、教育训练、队伍管理、典型事例等内容的微电影。</t>
  </si>
  <si>
    <t>项</t>
  </si>
  <si>
    <t>卧式环幕控制互动机</t>
  </si>
  <si>
    <t>◆ 特性：工业化设计，工业性科技感强，简洁美观大方。集成互动触摸播放控制和屏幕一体化，方便安装维护。
◆ 材质：工业冷轧钢制柜体，汽车金属烤漆
◆ 显示屏：55寸工业原装A+屏
◆ 亮度：350(cd/m2)
◆ 屏幕比例：16:9
◆ 屏幕分辨率: 1920*1080
◆ 触摸屏：红外多点触摸屏
◆ 触摸分辨率：32767×32767
◆ 处理器: Intel 四核四线程 2.0GHz
◆ 内存:标配2G
◆ 存储器: 标配32G固态硬盘
◆ 输出分辨率: 1920*1080,1080p全高清输出
◆ WIFI：802.11b/g/n 2.4GHz(选配)
◆ 安装方式：落地直接安装
◆ 系统平台: WIN7</t>
  </si>
  <si>
    <t>电子阅读机</t>
  </si>
  <si>
    <r>
      <rPr>
        <sz val="9"/>
        <color theme="1"/>
        <rFont val="仿宋"/>
        <charset val="134"/>
      </rPr>
      <t>IPS高清广视角硬屏；操作系统：Android9.0；屏幕分辨率&amp;比例：2560×1600，屏幕比率16:10；平台处理器：八核处理器，带指纹识别功能；内置存储：4GB+64GB；无线网卡：WIFI802.11b/g/n；背部防滑蚀纹精雕喷漆工艺，镁铝合金框架，；</t>
    </r>
    <r>
      <rPr>
        <sz val="9"/>
        <color rgb="FFFF0000"/>
        <rFont val="仿宋"/>
        <charset val="134"/>
      </rPr>
      <t>内置已授权iControlHDV2.1控制系统软件一套。</t>
    </r>
  </si>
  <si>
    <t>指定控制软件品牌型号，参数具有指向性。存在被质疑的风险。</t>
  </si>
  <si>
    <t>图书馆门禁识别</t>
  </si>
  <si>
    <t>采用PC+ABS材质，外观灰色、黑色可选，适用于室内场景；
使用7英寸TFT触摸显示屏，亮度高达350cd/㎡；
采用200万双目广角摄像头，支持白光补光、宽动态对环境光线进行调节；
采用深度学习算法，人脸识别率&gt;99%，误识率&lt;0.5%；
支持人脸、刷卡、指纹、密码、二维码等多种认证方式；
支持存储用户数据，支持离线运行人脸（1:N）库容5000张；
支持0.3~2m的识别距离控制，有效防止距离较远的人员误识别；
支持活体检测功能，能够对照片、视频防假；</t>
  </si>
  <si>
    <t>VR机</t>
  </si>
  <si>
    <t>产品类型：VR眼镜；显示屏：竖屏570*1100；分辨率：1920*1080（单眼960*1080）；视场角100度；刷新率120Hz，90Hz</t>
  </si>
  <si>
    <t>vr内容开发</t>
  </si>
  <si>
    <t>开发一项贴合我站执勤工作的VR体验内容；采购一项VR成品体验内容。</t>
  </si>
  <si>
    <t>区域图书馆集群管理软件</t>
  </si>
  <si>
    <t>单馆系统，专业版。
1、区域图书馆集群管理软件是全新的基于开源技术解决方案的图书馆集群管理平台，软件采用基于企业级应用的JAVA EE 技术规范和SOA技术架构，支持云平台部署，通过主流浏览器来实现随时随地的跨平台终端的应用。
2、区域图书馆集群管理软件作为互联网时代资源共建共享的最新实现形式，要求实现用户通过Internet网络将区域内各图书馆联合起来，组成一个区域性的虚拟图书馆群，从而建立了一个区域图书馆集群的数字化、网络化、虚拟化的立体信息空间，同时要求通过开放的多层结构，达到与国内外其他图书馆资源共享与协作的目的，真正意义上实现图书馆集群的资源管理和业务协作。
3、采用多层架构的B/S（浏览器/服务器）模式，基于JAVA EE架构标准进行开发设计。
4、完全支持开源应用与部署。
5、支持开源数据库postgresql。
6、系统需采用MD5加密用户信息，并且支持SSL的128位数字安全证书，HTTPS的加密传输和MD5加密保证了用户信息在网上从浏览器到服务器之间传递的安全和存储在数据库中的安全。
7、采用开放的设计思想，提供系统的API接口，熟悉Java、EJB3、TapeStry的用户可以很快上手，方便用户的二次开发。
8、系统需提供完整的Web 2.0功能：包括检索词提示、标签、评论、以及Wiki、网络摘要、著者简介、网络目次等各种资源和服务的混搭（Mashup）。
9、支持跨平台应用和部署，必须支持跨平台</t>
  </si>
  <si>
    <t>RFID图书标签</t>
  </si>
  <si>
    <t>功能要求：
1.标签中有存储器，存储在其中的资料可重复读、写。
2.标签可以非接触式地读取和写入，加快文献流通的处理速度。
3.标签具有一定的抗冲突性，能保证多个标签地同时可靠识别。
4.标签具有较高的安全性，防止存储在其中的信息被随意读取或改写。
5.适用标准：ISO15693标准等。
6.标签的天线为铝质天线，采用蚀刻法工艺制造。
技术要求：
1.工作频率：13.56 MHz。
2.内存容量：≥1024 bits。
3.有效擦写次数：≥10万次。
4.图书标签长度：50MM +/-0.5MM
5.图书标签宽度：50MM +/-0.5MM
6.芯片类型：NXP  I  CODE  SLIX</t>
  </si>
  <si>
    <t>张</t>
  </si>
  <si>
    <t>馆员工作站</t>
  </si>
  <si>
    <t>1.可与图书馆现采用的图书管理系统无缝连接，协调工作。
2.可对RFID标签非接触式地进行阅读，有读取RFID图书标签、编写图书标签、改写图书标签的能力。
3.系统提供双重功能，遵循标准：ISO18000-6C, 同时可选配扫描枪，支持扫描图书条形码或二维码。
4.可通过标准串口、USB接口或网络接口连接至计算机设备。
5.可对条形码进行识别转换后将条码号写入RFID标签，转换效率高。
6.满足兼容各类标准的RFID标签，采用EAS和AFI安全标志位，并保证读写速度。
7.工作频率： 860～960MHz
8.阅读范围半径：≥ 250mm</t>
  </si>
  <si>
    <t>监控摄像头</t>
  </si>
  <si>
    <t xml:space="preserve">1、网络摄像机：1/2.8"_PS_Exmor2.38MCMOS，逐行扫描，最低照度0.1Lux(F1.2,50IRE)，信噪比50dB，镜头类型：手动/DC/P-Iris，最大分辨率1920*1080P@60fps，日夜自动转换(ICR)、外部、日程，宽动态100dB，简易聚焦，背光补偿，多区域视频裁剪，SSDR暗区补偿，SSNRIII数字降噪(3D+2D)，数字图像稳定DIS，透雾，动态侦测，隐私遮挡，自动白平衡，自动增益，镜像/翻转，音频侦测,人脸识别，编码方式H.264/MJPEG，智能编码技术(ROI)，多码流传输，双向音频，1路模式视频输出用于调试，1路报警输入/输出，报警触发，1个RJ45以太网接口，支持单播/组播模式，实时单播15个浏览，多语言，支持ONVIF、HTTPAPI、SVNP，支持SD/SDHC/SDXC卡存储，支持WEB浏览，支持SmartViewer/SSM软件管理，电压DC12V/AC24V/PoE，功耗最大12.5W(AC24V），前部(黑),机身(象牙白)前部(铝),机身(塑胶) </t>
  </si>
  <si>
    <t>个</t>
  </si>
  <si>
    <t>网络硬盘录像机</t>
  </si>
  <si>
    <t xml:space="preserve">2、网络硬盘录像机：最大支持32路1080P H.264&amp;H.265混合解码32路：接入128Mbps,储存128Mbps,转发128Mbps；支持8M/6M/5M/4M/3M/1080P/1.3M/720P IPC分辨率接入
支持2×4K/4×4M/8×1080P/16×720P解码，最大支持16路视频回放
支持1路VGA，1路HDMI，支持VGA/HDMI视频同源输出
支持8个内置SATA接口，单盘容量支持10T，可配置成单盘，支持SSD
支持IPC音频1路输入，支持语音对讲1路输出，支持PC通过NVR与网络摄像机进行语音对讲
</t>
  </si>
  <si>
    <t xml:space="preserve">安全监护呼叫系统一套 </t>
  </si>
  <si>
    <r>
      <rPr>
        <sz val="9"/>
        <color theme="1"/>
        <rFont val="仿宋"/>
        <charset val="134"/>
      </rPr>
      <t>3、一键呼叫报警器</t>
    </r>
    <r>
      <rPr>
        <sz val="9"/>
        <color rgb="FFFF0000"/>
        <rFont val="仿宋"/>
        <charset val="134"/>
      </rPr>
      <t xml:space="preserve"> K4（</t>
    </r>
    <r>
      <rPr>
        <sz val="9"/>
        <color theme="1"/>
        <rFont val="仿宋"/>
        <charset val="134"/>
      </rPr>
      <t>含烟雾探测器）
1) 支持号码：</t>
    </r>
    <r>
      <rPr>
        <sz val="9"/>
        <color rgb="FFFF0000"/>
        <rFont val="仿宋"/>
        <charset val="134"/>
      </rPr>
      <t>中国移动、联通手机卡。不支持电信</t>
    </r>
    <r>
      <rPr>
        <sz val="9"/>
        <color theme="1"/>
        <rFont val="仿宋"/>
        <charset val="134"/>
      </rPr>
      <t xml:space="preserve">。                
2) 工作电压：12VDC 1A。
3) 内置后备电池：停电后可以工作8-12小时，来电后自动充电。     
4) APP支持：可远程APP进行设置。
5) 可设置10白名单号码，有效防止骚扰电话。                    
6) 配置烟雾探测器。
7) 电池：9V方块电池。                   
8) 待机时间：1年以上。
9) 发射距离：100米（空旷地）。          
10) 现场报警：85分贝。
</t>
    </r>
  </si>
  <si>
    <t>指定具体型号、指定具体支持运营商，参数具有指向性和歧视性。</t>
  </si>
  <si>
    <t>干粉灭火器</t>
  </si>
  <si>
    <t>干粉灭火器，灭火级别：4A144BCE，瓶身材质：碳钢，保质期：5年，灭火剂：ABC干粉灭火剂磷酸二氢铵75%硫酸铵15%</t>
  </si>
  <si>
    <t>支</t>
  </si>
  <si>
    <t>应急照明</t>
  </si>
  <si>
    <t>功率：LED3瓦，材质：阻燃塑胶，防火材料，应急时间：90min,执行标准：GB17954-2010</t>
  </si>
  <si>
    <t>网线</t>
  </si>
  <si>
    <t>型号：QS6172,线芯导体：1/0.58mm精选铜，屏蔽类型：铝箔+编织网，产品直径：OD7.8mm，外皮:pvc</t>
  </si>
  <si>
    <t>米</t>
  </si>
  <si>
    <t>整机一体设计，具有无棱角及防磕碰设计，电源及设备接口内置，安全锁，关机自动断电设计。屏幕多点触控、红外43吋液晶屏、最高分辨率1920 x1080、使用寿命&gt;80000小时
系统平台：
1.基于1920*1080和1080*1920大屏触摸一体机研发，实现终端平台展示、图书、有声、报纸；资源管理、扫描下载阅读等功能模块
2.★平台需要内置图书、有声均可通过移动设备直接扫描终端设备上的二维码下载资源到移动端在线阅读、收藏。支持Android、iOS移动APP打造个人书房，也可通过微信、QQ、浏览器等，扫描可在线图书资源二维码进行移动阅读，并记录阅读结果、续读等功能。
3.图书分类支持定制：图书馆可根据需求自行推荐本馆相关电子书。
4.平台需要支持最新报纸更新，保证用户在第一时间看到最新的原版报纸；
5.可根据客户需求协助管理展示相关特色资源及第三方厂商的内容资源。
6.★平台网宣系统可全平台管理： PC端网页管理，手机App管理，微信小程序管理, 只要有以上任何一种，都可以简单快捷的发布内容到终端设备。
7.网宣系统登录方式灵活： 账号密码登录，绑定微信登录，绑定QQ登录。
8.网宣节目不仅能发布到大屏幕终端设备，也能通过微信扫一扫，分享到朋友圈，进行社交分享
9.支持模版50种以上模板， 可简单修改模版生成自己的节目， 实现内容的快速编辑，不懂设计也能从容开始。 具有特色的动画：进入动画16种，强调动画7种，退出动画5种
10.云端管理，无需安装服务器省去服务器维护的工作。
11.后台管理系统需要可以与所有终端设备进行统一管理，实时监控全部终端的运行情况，统计终端上图书的阅读次数、扫描下载次数等。
12.在联网情况下，支持系统远程定时内容更新。</t>
  </si>
  <si>
    <t>电脑</t>
  </si>
  <si>
    <t>CPU：8核，主频：2.5GHz以上，内存：16G，硬盘：1TB以上</t>
  </si>
  <si>
    <t>缺少显示器参数建议补充</t>
  </si>
  <si>
    <t>立式广告机</t>
  </si>
  <si>
    <t>65寸广告机 I5及以上 4G+128G,触控屏；
红外多点触摸，Android5.1，闪存1GB，8GB内存，瑞芯微RK3368八核Cortex-A53架构的CPU；自带wifi，支持H.265和4kx2k分辨率视频解码，支持1000M带宽LAN和WIFI、蓝牙、3G/4G等网络通讯；质量保质及售后：承诺自产品出厂之日起壹年内免费保修（人为损坏、自行拆除易碎标签不计在免费保修内），壹年后实行终身有偿维修服务，所换配件以成本价收取；液晶监视器器整机包括：电脑一体机：1台；遥控器：1个；支架/底座：1套；电源线：1条；说明书：1本；整机包材：1套（含珍珠棉）；保修卡：1张；合格证：1张</t>
  </si>
  <si>
    <t>长沙出入境边防检查站新营区室内文化建设项目（影音室装修工程-设备）</t>
  </si>
  <si>
    <t>合计</t>
  </si>
  <si>
    <t>备注</t>
  </si>
  <si>
    <t>中置声道主扩声</t>
  </si>
  <si>
    <t xml:space="preserve">
频率响应：38-20kHz总功率：≧500W
尺寸：≧1190mm 高 x 565mm 宽 x 340mm 深
低音：1只15寸中低频驱动器
高音：1寸压缩驱动器，90°x40°度恒定指向号角
灵敏度：96dB  
质保3年。</t>
  </si>
  <si>
    <t>面</t>
  </si>
  <si>
    <t>前置左右声道主扩声</t>
  </si>
  <si>
    <t xml:space="preserve">
频率响应：38-20kHz总功率：500W
尺寸：≧1190mm 高 x 565mm 宽 x 340mm 深
低音：1只15寸中低频驱动器
高音：1寸压缩驱动器，90°x40°度恒定指向号角
灵敏度：96dB  
质保3年。</t>
  </si>
  <si>
    <t>块</t>
  </si>
  <si>
    <t>侧向环绕声道阵列1</t>
  </si>
  <si>
    <t>频率响应：45-40kHz额定功率：120W
灵敏度：88dB
尺寸：≧355mm高*245mm宽*200mm深（底部深110mm）
低音：5寸中低音单元
高音：1寸高音单元
质保3年。</t>
  </si>
  <si>
    <t>对</t>
  </si>
  <si>
    <t>侧向环绕声道阵列2</t>
  </si>
  <si>
    <t>侧向环绕声道阵列3</t>
  </si>
  <si>
    <t>后向环绕声道阵列</t>
  </si>
  <si>
    <t>超低音通道阵列1</t>
  </si>
  <si>
    <t>频率响应：20-250Hz
最大输出功率：900W额定输出功率：450W最大声压级：127dB
尺寸：≧1200mm 高 x 670mm 宽 x 405mm 深
低音：采用高冲程超大尺寸18英寸低音驱动器
重量：≧63kg
质保3年。</t>
  </si>
  <si>
    <t>只</t>
  </si>
  <si>
    <t>全景声阵列1</t>
  </si>
  <si>
    <t>全景声阵列2</t>
  </si>
  <si>
    <t>全景声阵列3</t>
  </si>
  <si>
    <t>环绕声前级解码器</t>
  </si>
  <si>
    <t>沉浸式AV前置放大器处理器
杜比全景声，DTS-X解码， HDCP2.2，Control4网络驱动， 4K/60P，IMAX 3D增强 16声道终极解码器，支持9.1.6声道杜比全景声解码，内置专业Dirac高级调试套件，内置高品质DAC芯
片，提供无与伦比的音质传输
（手工制造顶级家庭影院专用前级环绕声处理器，次时代输出、HDMI 7进3出、主动式平衡输出
、质保3年。</t>
  </si>
  <si>
    <t>8通道后级功放</t>
  </si>
  <si>
    <r>
      <rPr>
        <sz val="9"/>
        <rFont val="仿宋"/>
        <charset val="134"/>
      </rPr>
      <t>300W@8欧，450W@4欧。 支持触发开关机。卡侬输入输出接口。
频率响应10-85KHz（+1/-3dB）
。
尺寸：≧430Wx255Hx460</t>
    </r>
    <r>
      <rPr>
        <sz val="11"/>
        <rFont val="仿宋"/>
        <charset val="134"/>
      </rPr>
      <t>D。
质保3年。</t>
    </r>
  </si>
  <si>
    <t>平板框架微孔透声幕</t>
  </si>
  <si>
    <r>
      <rPr>
        <sz val="9"/>
        <color theme="1"/>
        <rFont val="仿宋"/>
        <charset val="134"/>
      </rPr>
      <t>250寸16:9平板框架微孔透声幕，</t>
    </r>
    <r>
      <rPr>
        <sz val="9"/>
        <color theme="1"/>
        <rFont val="SimSun"/>
        <charset val="134"/>
      </rPr>
      <t>≦</t>
    </r>
    <r>
      <rPr>
        <sz val="9"/>
        <color theme="1"/>
        <rFont val="仿宋"/>
        <charset val="134"/>
      </rPr>
      <t>0.4mm直径超微孔，质保3年</t>
    </r>
  </si>
  <si>
    <t>激光4K投影机</t>
  </si>
  <si>
    <t>4K 面板激光投影机
采用纯正可靠的激光光源
长达 20,000 小时的不间断工作能力
分别率：4096 x 2160
投射比：1:38 :1 至 2:83 :1
尺寸（不含凸出部分）：≧ 560 x 223 x 496 mm
质保3年</t>
  </si>
  <si>
    <t>进阶级高清播放器</t>
  </si>
  <si>
    <t>进阶级高清播放器。
1、超大点阵LED显示屏，无风扇自然对流设计，硬盘 独立开关电源，主板独立线性电源，电源全屏蔽设计。
2、2G 内存+16G闪存，支 持4K HDR、次世代音轨源码输出
3、支持RS232串口、IR红外、IP网络控制，针对智能 中控系统开放多项独家功能
4、单硬盘仓设计，最大支持16TB硬盘，可外接移动 硬/NAS。
5、内置12T硬盘1块、含12个月4K远程下载服务。
6、ISF官方认证视频源，ISF官方调试信号输出。
按台销售，中国品牌，中国生 产，主机质保3年，配件质保1年</t>
  </si>
  <si>
    <t>功能型高端设备柜</t>
  </si>
  <si>
    <t>外形尺寸： ≧1680mm*600mm*600mm
标准色是黑胡桃色，可选索菲亚红，樱桃红和珍珠白。
按台销售，中国品牌，中国制造，质保3年。</t>
  </si>
  <si>
    <t>投影机吊架</t>
  </si>
  <si>
    <t>此吊架安装可以兼容市场上90%以上的家庭影院投影机，最大承重25KG，全铝CNC精生产和加工，表面处理阳极氧化，支持专业变形镜头转接板。黑色。行 程：100-500mm。</t>
  </si>
  <si>
    <t>观影沙发</t>
  </si>
  <si>
    <r>
      <rPr>
        <sz val="9"/>
        <color theme="1"/>
        <rFont val="仿宋"/>
        <charset val="134"/>
      </rPr>
      <t>定制专业观影沙发、带茶托。接触面真皮材质，其他皮质为科技皮。尺寸≧950</t>
    </r>
    <r>
      <rPr>
        <sz val="9"/>
        <color theme="1"/>
        <rFont val="Arial"/>
        <charset val="134"/>
      </rPr>
      <t>×</t>
    </r>
    <r>
      <rPr>
        <sz val="9"/>
        <color theme="1"/>
        <rFont val="仿宋"/>
        <charset val="134"/>
      </rPr>
      <t>900.</t>
    </r>
  </si>
  <si>
    <t>位</t>
  </si>
  <si>
    <t>专业扬声器</t>
  </si>
  <si>
    <t>系统类型：15英寸，低频反射式频率范围(-10 dB)1：38 Hz - 250 KHz
频率响应(±3 dB)1：50 Hz - 250 KHz
灵敏度(1w/1m)1：95 dB额定阻抗：8 Ohms
声压级输出：124 dB(峰值:130dB)
额定输入功率2：(连续/音乐信号/峰值)600 W/1200 W/2400 W中
国，质保3年。</t>
  </si>
  <si>
    <t>系统类型：12英寸，2分频，低频反射式
频率范围(-10 dB)1：48 Hz - 20 KHz
频率响应(±3 dB)1：80 Hz - 17 KHz
灵敏度(1w @ 1m)1：96 dB额定阻抗：8 ohms
最大声压级输出2：122 dB(峰值:128 dB)
额定输入功率3：350 W/700</t>
  </si>
  <si>
    <t>专业功放</t>
  </si>
  <si>
    <t xml:space="preserve"> 8ΩCHA 600W  CHB 600W
放大器种类 H最大增益 39dB
尺寸：≧89mm×483mm×390mm(含机架耳415mm)
质保3年。</t>
  </si>
  <si>
    <t>效果器</t>
  </si>
  <si>
    <t>，拥有出色的混响调节器，音乐调节拥有7段参量均衡，而话筒调节15段参量均衡，让人声表现更为出色。
01. 拥有基本的音量、滤波、压限
、延时、回声、混响等音效调节
02. 拥有 48KHz/s 或以上音频采样率，数据传输位深24Bits 或以上
03. 数模/模数信噪比 (SNR)100dB(48KHz/s SR) 或以上
04. 模拟输入输出时间间隔低于 4.0ms
05. 低输出静噪，可自动调节的噪声门
06. 拥有灵活可调节的音频控制平台</t>
  </si>
  <si>
    <t>话筒</t>
  </si>
  <si>
    <t xml:space="preserve"> UHF频段，锁相环(PLL)频率合成 100×2个信道，信道间隔250KHz超外差二次变频设计，具备极高的接收灵敏度
麦克风采用独特的升压设计，电池电量下降不影响手咪性能
理想环境操作半径达80米，适用于各种要求场合
技术参数：频率范围740- 790MHz
频率稳定度：±10ppm接收方式：超外
质保3年。</t>
  </si>
  <si>
    <t>卡拉OK点歌机</t>
  </si>
  <si>
    <t>无缝支持微信点歌，手机投射触摸屏，终身免费下载云端歌库，行业中最高品质的KTV曲库素质内置2T硬盘 ，3万左右，支持时序电源控制迅速开关机
HDMI*1、USB2.0*2、S/PDIF*1
、OPTICAL光纤*1、AUDIO OUT*1、AUDIO IN*1、RJ45*1
按台销售，中国品牌，产地中国，质保3年。</t>
  </si>
  <si>
    <t>智能控制主机</t>
  </si>
  <si>
    <t>AIoT物联网云计算，行业首创免编程只能给适配系统；
1路TCP/IP通讯控制接口；
4路自适应智能RS232接口；
3路增强型IR红外控制接口；
3路CANbus总线通讯接口，1路 RS485总线通讯接口，2路可编程干接点输出接口；
PTC-1投影网关控制器：1路免编程智能RS232接口、1路IR红外接口；
2路CANbus总线通讯接口； RC-1000智能无线遥控器：无方向性遥控距离大于10米；
定制配件：RJ45转RS-232转换线
（3条）
RS-232串口母头转母头（1个） IR红外发射线（3条）
CANbus网络终端器（3个） RJ45网线（1条）</t>
  </si>
  <si>
    <t>8通道智能电源管理器</t>
  </si>
  <si>
    <t>能够按照由前级设备到后级设备逐个顺序启动电源，关闭供电电源时则由后级到前级的顺序关闭各类用电设备，这样就能有效的统一管理和控制各类用电设备，可减低用电设备在开关瞬间对供电电网的冲击，也避免了感生电流对设备的冲击，确保了整个用电系统的稳定</t>
  </si>
  <si>
    <t>6键场景面板内置4路灯光回路</t>
  </si>
  <si>
    <t>通过CANBUS接口与智能主机联动，可多台级联使用。
产品材质：阳极氧化铝合金面板负载功率：220瓦x4通道
总线协议：CANbus通信方式：分布式
功能接口：CANbus x2 回路数量：4x10A@220V运输重量：1kg
产品尺寸：86x86x45mm
适用底盒：86x86x60mm</t>
  </si>
  <si>
    <t>影院用16口千兆交换机</t>
  </si>
  <si>
    <t>端口 16个千兆电口；交换容量≧32Gbps；整机包转发率≧24Mpps；端口防雷 共模≧6KV；整机功率＜12W;电源 内置电源；质保3年。</t>
  </si>
  <si>
    <t>无线路由器</t>
  </si>
  <si>
    <r>
      <rPr>
        <sz val="9"/>
        <color theme="1"/>
        <rFont val="仿宋"/>
        <charset val="134"/>
      </rPr>
      <t>1300M双频全千兆家用无线路由器，2.4G、5G双频，4个千兆口
（1WAN+3LAN）。外置天线，整机最大无线接入速率 1267Mbps，支持802.11b/g/n和802.11a/n/ac Wave1/Wave2，支持单台与多台两种工作模式，支持“易联”零配置组网，有线中继与无线中继智能切换</t>
    </r>
    <r>
      <rPr>
        <sz val="9"/>
        <color rgb="FFFF0000"/>
        <rFont val="仿宋"/>
        <charset val="134"/>
      </rPr>
      <t xml:space="preserve">
</t>
    </r>
  </si>
  <si>
    <t>软件编程</t>
  </si>
  <si>
    <t>个性化编程调试服务</t>
  </si>
  <si>
    <t>电气改造</t>
  </si>
  <si>
    <t>多功能厅电气改造部分（含税），按24913.29暂估，后期据实结算</t>
  </si>
  <si>
    <t>长沙出入境边防检查站新营区室内文化建设项目（党建云课堂）预算审核前后对比表</t>
  </si>
  <si>
    <t>86寸视频会议平板大屏</t>
  </si>
  <si>
    <t>五代机86寸LED液晶显示屏，红外触控，防眩光钢化玻璃，前置TypeC及USB接口，标配：壁挂板，整机自带安卓系统，可选配PC模块配备Windows系统，电源线。包涵电子白板、无线传屏、远程会议、4K高清显示、会议内容扫码带走； 投影仪、音响、白板三合一，让会议设备更加精简；内置1080P 1200W高清摄像头、内置阵列式麦克风，可实现无线投屏模式下拓展屏演示，可实现PPT演示模式下随页批注。主页应用可个性化进行设置。主页为三联屏模式，可个性化定义主页。含管线等配套设施。</t>
  </si>
  <si>
    <t>PC模块</t>
  </si>
  <si>
    <t>五代机PC模块，i5 8G  128G固态硬盘，Win10正版企业版系统。</t>
  </si>
  <si>
    <t>无线传屏器</t>
  </si>
  <si>
    <t>最长连接距离8 米，传输延迟&lt;120ms，帧率15fps-25fps
支持将电脑的画面无线传输到MAXHUB大屏上，并可支持触摸回传反向控制电脑。</t>
  </si>
  <si>
    <t>翻页笔</t>
  </si>
  <si>
    <t>书写、远程翻页、一键进入批注及白板功能，远程飞鼠、激光功能。</t>
  </si>
  <si>
    <t>支架</t>
  </si>
  <si>
    <t>静音万向轮，移动推车</t>
  </si>
  <si>
    <t>副</t>
  </si>
  <si>
    <t>党建云课堂学习互动专属平台</t>
  </si>
  <si>
    <t>一、诵读功能：
平台提供诵读资源1000+包含入党宣誓、党章党规、初心使命、先进典型等，支部与党员个人也可以自己上传素材，用来开展“重温誓词”“颂党留声”“诗词朗诵”等活动，支部可以设置优秀作品的得分标准，符合这个标准的作品自动进入优秀作品库供大家点听。所有作品根据点赞量、分享次数、文章使用次数、背景图片使用次数、背景音乐的使用次数进行相应的排名。
二、活动编辑发布功能：
平台活动设置有声图、视频、H5各两种，答题闯关、朗读各一种共计八种活动形式，可以满足支部开展包括“党史答题”在内的各种形式的活动。
三、学习功能：
平台提供党建、人文、历史等音视频内容10万+，支部也可以上传自己的专属内容，供党员学习。
四、展示功能：
支部风采、榜样力量用来展示支部、党员、优秀党员、各种荣誉等等，后台编辑，不断更新，永久留存。</t>
  </si>
  <si>
    <t>年</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</si>
</sst>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sz val="9"/>
      <color theme="1"/>
      <name val="仿宋"/>
      <charset val="134"/>
    </font>
    <font>
      <b/>
      <sz val="12"/>
      <color theme="1"/>
      <name val="仿宋"/>
      <charset val="134"/>
    </font>
    <font>
      <b/>
      <sz val="9"/>
      <color rgb="FF000000"/>
      <name val="仿宋"/>
      <charset val="134"/>
    </font>
    <font>
      <sz val="9"/>
      <color rgb="FF000000"/>
      <name val="仿宋"/>
      <charset val="134"/>
    </font>
    <font>
      <sz val="9"/>
      <name val="仿宋"/>
      <charset val="134"/>
    </font>
    <font>
      <b/>
      <sz val="14"/>
      <color theme="1"/>
      <name val="仿宋"/>
      <charset val="134"/>
    </font>
    <font>
      <sz val="10"/>
      <color theme="1"/>
      <name val="仿宋"/>
      <charset val="134"/>
    </font>
    <font>
      <sz val="9"/>
      <color rgb="FFFF0000"/>
      <name val="仿宋"/>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sz val="11"/>
      <name val="仿宋"/>
      <charset val="134"/>
    </font>
    <font>
      <sz val="9"/>
      <color theme="1"/>
      <name val="SimSun"/>
      <charset val="134"/>
    </font>
    <font>
      <sz val="9"/>
      <color theme="1"/>
      <name val="Arial"/>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0" fillId="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2" fillId="8"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9" borderId="9" applyNumberFormat="0" applyFont="0" applyAlignment="0" applyProtection="0">
      <alignment vertical="center"/>
    </xf>
    <xf numFmtId="0" fontId="12" fillId="10"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12" fillId="11" borderId="0" applyNumberFormat="0" applyBorder="0" applyAlignment="0" applyProtection="0">
      <alignment vertical="center"/>
    </xf>
    <xf numFmtId="0" fontId="15" fillId="0" borderId="11" applyNumberFormat="0" applyFill="0" applyAlignment="0" applyProtection="0">
      <alignment vertical="center"/>
    </xf>
    <xf numFmtId="0" fontId="12" fillId="12" borderId="0" applyNumberFormat="0" applyBorder="0" applyAlignment="0" applyProtection="0">
      <alignment vertical="center"/>
    </xf>
    <xf numFmtId="0" fontId="21" fillId="13" borderId="12" applyNumberFormat="0" applyAlignment="0" applyProtection="0">
      <alignment vertical="center"/>
    </xf>
    <xf numFmtId="0" fontId="22" fillId="13" borderId="8" applyNumberFormat="0" applyAlignment="0" applyProtection="0">
      <alignment vertical="center"/>
    </xf>
    <xf numFmtId="0" fontId="23" fillId="14" borderId="13" applyNumberFormat="0" applyAlignment="0" applyProtection="0">
      <alignment vertical="center"/>
    </xf>
    <xf numFmtId="0" fontId="9" fillId="15" borderId="0" applyNumberFormat="0" applyBorder="0" applyAlignment="0" applyProtection="0">
      <alignment vertical="center"/>
    </xf>
    <xf numFmtId="0" fontId="12" fillId="16" borderId="0" applyNumberFormat="0" applyBorder="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9" fillId="19" borderId="0" applyNumberFormat="0" applyBorder="0" applyAlignment="0" applyProtection="0">
      <alignment vertical="center"/>
    </xf>
    <xf numFmtId="0" fontId="12"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9" fillId="30"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9" fillId="33" borderId="0" applyNumberFormat="0" applyBorder="0" applyAlignment="0" applyProtection="0">
      <alignment vertical="center"/>
    </xf>
    <xf numFmtId="0" fontId="12" fillId="34" borderId="0" applyNumberFormat="0" applyBorder="0" applyAlignment="0" applyProtection="0">
      <alignment vertical="center"/>
    </xf>
    <xf numFmtId="0" fontId="28" fillId="0" borderId="0"/>
    <xf numFmtId="0" fontId="28" fillId="0" borderId="0">
      <alignment vertical="center"/>
    </xf>
  </cellStyleXfs>
  <cellXfs count="67">
    <xf numFmtId="0" fontId="0" fillId="0" borderId="0" xfId="0"/>
    <xf numFmtId="0" fontId="1" fillId="0" borderId="0" xfId="0" applyFont="1" applyAlignment="1">
      <alignment horizontal="center" vertical="center"/>
    </xf>
    <xf numFmtId="0" fontId="1" fillId="0" borderId="0" xfId="0" applyFont="1"/>
    <xf numFmtId="176" fontId="1" fillId="0" borderId="0" xfId="8" applyNumberFormat="1" applyFont="1" applyAlignment="1">
      <alignment horizontal="right" vertical="center"/>
    </xf>
    <xf numFmtId="0" fontId="2" fillId="0" borderId="0" xfId="0" applyFont="1" applyAlignment="1">
      <alignment horizontal="center"/>
    </xf>
    <xf numFmtId="0" fontId="1" fillId="0" borderId="1" xfId="0" applyFont="1" applyBorder="1" applyAlignment="1">
      <alignment horizontal="right"/>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176" fontId="3" fillId="0" borderId="3" xfId="8" applyNumberFormat="1" applyFont="1" applyBorder="1" applyAlignment="1">
      <alignment horizontal="center" vertical="center" wrapText="1"/>
    </xf>
    <xf numFmtId="176" fontId="3" fillId="0" borderId="4" xfId="8" applyNumberFormat="1" applyFont="1" applyBorder="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176" fontId="3" fillId="0" borderId="6" xfId="8" applyNumberFormat="1" applyFont="1" applyBorder="1" applyAlignment="1">
      <alignment horizontal="center" vertical="center" wrapText="1"/>
    </xf>
    <xf numFmtId="0" fontId="4" fillId="0" borderId="6" xfId="0" applyFont="1" applyBorder="1" applyAlignment="1">
      <alignment horizontal="center" vertical="center" wrapText="1"/>
    </xf>
    <xf numFmtId="0" fontId="5" fillId="0" borderId="6" xfId="49" applyFont="1" applyFill="1" applyBorder="1" applyAlignment="1">
      <alignment horizontal="center" vertical="center" wrapText="1"/>
    </xf>
    <xf numFmtId="0" fontId="5" fillId="0" borderId="6" xfId="49" applyFont="1" applyFill="1" applyBorder="1" applyAlignment="1" applyProtection="1">
      <alignment horizontal="left" vertical="center" wrapText="1"/>
    </xf>
    <xf numFmtId="43" fontId="5" fillId="0" borderId="6" xfId="8" applyFont="1" applyFill="1" applyBorder="1" applyAlignment="1">
      <alignment horizontal="center" vertical="center" wrapText="1"/>
    </xf>
    <xf numFmtId="43" fontId="5" fillId="0" borderId="6" xfId="8" applyFont="1" applyBorder="1" applyAlignment="1">
      <alignment horizontal="right" vertical="center"/>
    </xf>
    <xf numFmtId="0" fontId="5" fillId="0" borderId="6" xfId="49" applyFont="1" applyFill="1" applyBorder="1" applyAlignment="1">
      <alignment horizontal="left" vertical="center" wrapText="1"/>
    </xf>
    <xf numFmtId="43" fontId="5" fillId="2" borderId="6" xfId="8" applyFont="1" applyFill="1" applyBorder="1" applyAlignment="1">
      <alignment horizontal="center" vertical="center" wrapText="1"/>
    </xf>
    <xf numFmtId="43" fontId="5" fillId="0" borderId="6" xfId="8" applyFont="1" applyBorder="1" applyAlignment="1">
      <alignment horizontal="right" vertical="center" wrapText="1"/>
    </xf>
    <xf numFmtId="0" fontId="4" fillId="0" borderId="6" xfId="0" applyFont="1" applyFill="1" applyBorder="1" applyAlignment="1">
      <alignment horizontal="center" vertical="center" wrapText="1"/>
    </xf>
    <xf numFmtId="0" fontId="1" fillId="0" borderId="6" xfId="0" applyFont="1" applyBorder="1"/>
    <xf numFmtId="176" fontId="1" fillId="0" borderId="6" xfId="8" applyNumberFormat="1" applyFont="1" applyBorder="1" applyAlignment="1">
      <alignment horizontal="right" vertical="center"/>
    </xf>
    <xf numFmtId="0" fontId="4" fillId="0" borderId="0" xfId="0" applyFont="1" applyFill="1" applyBorder="1" applyAlignment="1">
      <alignment horizontal="center" vertical="center" wrapText="1"/>
    </xf>
    <xf numFmtId="176" fontId="3" fillId="0" borderId="2" xfId="8" applyNumberFormat="1" applyFont="1" applyBorder="1" applyAlignment="1">
      <alignment horizontal="center" vertical="center"/>
    </xf>
    <xf numFmtId="176" fontId="3" fillId="0" borderId="5" xfId="8" applyNumberFormat="1" applyFont="1" applyBorder="1" applyAlignment="1">
      <alignment horizontal="center" vertical="center"/>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10" fontId="1" fillId="0" borderId="0" xfId="11" applyNumberFormat="1" applyFont="1" applyAlignment="1">
      <alignment horizontal="right" vertical="center"/>
    </xf>
    <xf numFmtId="0" fontId="1" fillId="0" borderId="0" xfId="0" applyFont="1" applyFill="1"/>
    <xf numFmtId="0" fontId="1" fillId="0" borderId="0" xfId="0" applyFont="1" applyAlignment="1">
      <alignment horizontal="left" vertical="center"/>
    </xf>
    <xf numFmtId="0" fontId="1" fillId="0" borderId="0" xfId="0" applyFont="1" applyAlignment="1">
      <alignment horizontal="center" wrapText="1"/>
    </xf>
    <xf numFmtId="0" fontId="6" fillId="0" borderId="0" xfId="0" applyFont="1" applyAlignment="1">
      <alignment horizontal="center" vertical="center"/>
    </xf>
    <xf numFmtId="0" fontId="7" fillId="0" borderId="1" xfId="0" applyFont="1" applyBorder="1" applyAlignment="1">
      <alignment horizontal="right"/>
    </xf>
    <xf numFmtId="0" fontId="3" fillId="0" borderId="2" xfId="0" applyFont="1" applyBorder="1" applyAlignment="1">
      <alignment horizontal="left" vertical="center" wrapText="1"/>
    </xf>
    <xf numFmtId="0" fontId="3" fillId="0" borderId="6" xfId="0" applyFont="1" applyBorder="1" applyAlignment="1">
      <alignment horizontal="center" vertical="center" wrapText="1"/>
    </xf>
    <xf numFmtId="0" fontId="3" fillId="0" borderId="5" xfId="0" applyFont="1" applyBorder="1" applyAlignment="1">
      <alignment horizontal="left" vertical="center" wrapText="1"/>
    </xf>
    <xf numFmtId="0" fontId="5" fillId="0" borderId="6" xfId="0" applyFont="1" applyFill="1" applyBorder="1" applyAlignment="1">
      <alignment horizontal="center" vertical="center" wrapText="1"/>
    </xf>
    <xf numFmtId="43" fontId="1" fillId="0" borderId="6" xfId="8" applyFont="1" applyBorder="1" applyAlignment="1">
      <alignment horizontal="right" vertical="center"/>
    </xf>
    <xf numFmtId="0" fontId="1" fillId="0" borderId="6"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xf>
    <xf numFmtId="0" fontId="5" fillId="0" borderId="6" xfId="0" applyFont="1" applyFill="1" applyBorder="1" applyAlignment="1">
      <alignment vertical="center" wrapText="1"/>
    </xf>
    <xf numFmtId="0" fontId="5" fillId="0" borderId="6" xfId="0" applyFont="1" applyBorder="1" applyAlignment="1">
      <alignment horizontal="left" vertical="center" wrapText="1"/>
    </xf>
    <xf numFmtId="43" fontId="5" fillId="0" borderId="6" xfId="8" applyFont="1" applyFill="1" applyBorder="1" applyAlignment="1">
      <alignment horizontal="right" vertical="center" wrapText="1"/>
    </xf>
    <xf numFmtId="0" fontId="1" fillId="0" borderId="6" xfId="0" applyFont="1" applyFill="1" applyBorder="1" applyAlignment="1">
      <alignment horizontal="left" vertical="center" wrapText="1"/>
    </xf>
    <xf numFmtId="0" fontId="1" fillId="0" borderId="6" xfId="0" applyFont="1" applyBorder="1" applyAlignment="1">
      <alignment horizontal="left" vertical="center"/>
    </xf>
    <xf numFmtId="0" fontId="1" fillId="0" borderId="6" xfId="0" applyFont="1" applyBorder="1" applyAlignment="1">
      <alignment horizontal="center" wrapText="1"/>
    </xf>
    <xf numFmtId="0" fontId="1" fillId="0" borderId="6" xfId="0" applyFont="1" applyFill="1" applyBorder="1" applyAlignment="1">
      <alignment horizontal="center" vertical="center"/>
    </xf>
    <xf numFmtId="43" fontId="1" fillId="0" borderId="6" xfId="8" applyFont="1" applyFill="1" applyBorder="1" applyAlignment="1">
      <alignment horizontal="right" vertical="center"/>
    </xf>
    <xf numFmtId="0" fontId="1" fillId="0" borderId="6" xfId="0" applyFont="1" applyFill="1" applyBorder="1" applyAlignment="1">
      <alignment horizontal="center" wrapText="1"/>
    </xf>
    <xf numFmtId="0" fontId="1" fillId="3" borderId="0" xfId="0" applyFont="1" applyFill="1"/>
    <xf numFmtId="0" fontId="3" fillId="0" borderId="6" xfId="0" applyFont="1" applyBorder="1" applyAlignment="1">
      <alignment horizontal="center" vertical="center"/>
    </xf>
    <xf numFmtId="43" fontId="8" fillId="0" borderId="6" xfId="8" applyFont="1" applyFill="1" applyBorder="1" applyAlignment="1">
      <alignment horizontal="right" vertical="center" wrapText="1"/>
    </xf>
    <xf numFmtId="43" fontId="5" fillId="2" borderId="6" xfId="8" applyFont="1" applyFill="1" applyBorder="1" applyAlignment="1">
      <alignment horizontal="right" vertical="center" wrapText="1"/>
    </xf>
    <xf numFmtId="43" fontId="4" fillId="0" borderId="6" xfId="8" applyFont="1" applyBorder="1" applyAlignment="1">
      <alignment horizontal="right" vertical="center" wrapText="1"/>
    </xf>
    <xf numFmtId="0" fontId="4" fillId="3" borderId="6"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 fillId="3" borderId="6" xfId="0" applyFont="1" applyFill="1" applyBorder="1" applyAlignment="1">
      <alignment horizontal="left" vertical="center" wrapText="1"/>
    </xf>
    <xf numFmtId="0" fontId="1" fillId="3" borderId="6" xfId="0" applyFont="1" applyFill="1" applyBorder="1" applyAlignment="1">
      <alignment horizontal="center" vertical="center"/>
    </xf>
    <xf numFmtId="43" fontId="1" fillId="3" borderId="6" xfId="8" applyFont="1" applyFill="1" applyBorder="1" applyAlignment="1">
      <alignment horizontal="right" vertical="center"/>
    </xf>
    <xf numFmtId="176" fontId="3" fillId="0" borderId="6" xfId="8" applyNumberFormat="1" applyFont="1" applyBorder="1" applyAlignment="1">
      <alignment horizontal="center" vertical="center"/>
    </xf>
    <xf numFmtId="0" fontId="1" fillId="0" borderId="6" xfId="0" applyFont="1" applyBorder="1" applyAlignment="1">
      <alignment vertical="center" wrapText="1"/>
    </xf>
    <xf numFmtId="176" fontId="1" fillId="3" borderId="6" xfId="8" applyNumberFormat="1" applyFont="1" applyFill="1" applyBorder="1" applyAlignment="1">
      <alignment horizontal="right" vertical="center"/>
    </xf>
    <xf numFmtId="0" fontId="1" fillId="3" borderId="6" xfId="0" applyFont="1" applyFill="1" applyBorder="1" applyAlignment="1">
      <alignment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A4 Small 210 x 297 mm"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opLeftCell="A10" workbookViewId="0">
      <selection activeCell="C15" sqref="C15"/>
    </sheetView>
  </sheetViews>
  <sheetFormatPr defaultColWidth="8.87962962962963" defaultRowHeight="10.8"/>
  <cols>
    <col min="1" max="1" width="5.21296296296296" style="2" customWidth="1"/>
    <col min="2" max="2" width="9.66666666666667" style="2" customWidth="1"/>
    <col min="3" max="3" width="44" style="32" customWidth="1"/>
    <col min="4" max="4" width="5.44444444444444" style="1" customWidth="1"/>
    <col min="5" max="5" width="6.33333333333333" style="1" customWidth="1"/>
    <col min="6" max="6" width="12.4444444444444" style="3" customWidth="1"/>
    <col min="7" max="7" width="12.212962962963" style="3" customWidth="1"/>
    <col min="8" max="8" width="13.1111111111111" style="3" customWidth="1"/>
    <col min="9" max="9" width="13.4444444444444" style="3" customWidth="1"/>
    <col min="10" max="10" width="12.6666666666667" style="3" customWidth="1"/>
    <col min="11" max="11" width="17" style="2" customWidth="1"/>
    <col min="12" max="12" width="21.5555555555556" style="2" customWidth="1"/>
    <col min="13" max="13" width="20.7777777777778" style="2" customWidth="1"/>
    <col min="14" max="16384" width="8.87962962962963" style="2"/>
  </cols>
  <sheetData>
    <row r="1" ht="15.6" spans="1:11">
      <c r="A1" s="4" t="s">
        <v>0</v>
      </c>
      <c r="B1" s="4"/>
      <c r="C1" s="4"/>
      <c r="D1" s="4"/>
      <c r="E1" s="4"/>
      <c r="F1" s="4"/>
      <c r="G1" s="4"/>
      <c r="H1" s="4"/>
      <c r="I1" s="4"/>
      <c r="J1" s="4"/>
      <c r="K1" s="4"/>
    </row>
    <row r="2" spans="1:11">
      <c r="A2" s="5" t="s">
        <v>1</v>
      </c>
      <c r="B2" s="5"/>
      <c r="C2" s="5"/>
      <c r="D2" s="5"/>
      <c r="E2" s="5"/>
      <c r="F2" s="5"/>
      <c r="G2" s="5"/>
      <c r="H2" s="5"/>
      <c r="I2" s="5"/>
      <c r="J2" s="5"/>
      <c r="K2" s="5"/>
    </row>
    <row r="3" s="1" customFormat="1" spans="1:11">
      <c r="A3" s="54" t="s">
        <v>2</v>
      </c>
      <c r="B3" s="54" t="s">
        <v>3</v>
      </c>
      <c r="C3" s="37" t="s">
        <v>4</v>
      </c>
      <c r="D3" s="37" t="s">
        <v>5</v>
      </c>
      <c r="E3" s="54" t="s">
        <v>6</v>
      </c>
      <c r="F3" s="12" t="s">
        <v>7</v>
      </c>
      <c r="G3" s="12"/>
      <c r="H3" s="12" t="s">
        <v>8</v>
      </c>
      <c r="I3" s="12"/>
      <c r="J3" s="63" t="s">
        <v>9</v>
      </c>
      <c r="K3" s="54" t="s">
        <v>10</v>
      </c>
    </row>
    <row r="4" s="1" customFormat="1" spans="1:11">
      <c r="A4" s="54"/>
      <c r="B4" s="54"/>
      <c r="C4" s="37"/>
      <c r="D4" s="37"/>
      <c r="E4" s="54"/>
      <c r="F4" s="12" t="s">
        <v>11</v>
      </c>
      <c r="G4" s="12" t="s">
        <v>12</v>
      </c>
      <c r="H4" s="12" t="s">
        <v>11</v>
      </c>
      <c r="I4" s="12" t="s">
        <v>12</v>
      </c>
      <c r="J4" s="63"/>
      <c r="K4" s="54"/>
    </row>
    <row r="5" ht="204.6" customHeight="1" spans="1:11">
      <c r="A5" s="13">
        <v>1</v>
      </c>
      <c r="B5" s="39" t="s">
        <v>13</v>
      </c>
      <c r="C5" s="15" t="s">
        <v>14</v>
      </c>
      <c r="D5" s="14" t="s">
        <v>15</v>
      </c>
      <c r="E5" s="14">
        <v>1</v>
      </c>
      <c r="F5" s="55">
        <v>10000</v>
      </c>
      <c r="G5" s="40">
        <f>F5*E5</f>
        <v>10000</v>
      </c>
      <c r="H5" s="40">
        <v>8950</v>
      </c>
      <c r="I5" s="40">
        <f>H5*E5</f>
        <v>8950</v>
      </c>
      <c r="J5" s="23">
        <f>I5-G5</f>
        <v>-1050</v>
      </c>
      <c r="K5" s="64" t="s">
        <v>16</v>
      </c>
    </row>
    <row r="6" ht="42" customHeight="1" spans="1:11">
      <c r="A6" s="13">
        <v>2</v>
      </c>
      <c r="B6" s="39" t="s">
        <v>17</v>
      </c>
      <c r="C6" s="18" t="s">
        <v>18</v>
      </c>
      <c r="D6" s="14" t="s">
        <v>15</v>
      </c>
      <c r="E6" s="14">
        <v>1</v>
      </c>
      <c r="F6" s="55">
        <v>10000</v>
      </c>
      <c r="G6" s="40">
        <f t="shared" ref="G6:G26" si="0">F6*E6</f>
        <v>10000</v>
      </c>
      <c r="H6" s="40">
        <v>10000</v>
      </c>
      <c r="I6" s="40">
        <f t="shared" ref="I6:I26" si="1">H6*E6</f>
        <v>10000</v>
      </c>
      <c r="J6" s="23">
        <f t="shared" ref="J6:J26" si="2">I6-G6</f>
        <v>0</v>
      </c>
      <c r="K6" s="41" t="s">
        <v>19</v>
      </c>
    </row>
    <row r="7" ht="324" spans="1:11">
      <c r="A7" s="13">
        <v>3</v>
      </c>
      <c r="B7" s="39" t="s">
        <v>20</v>
      </c>
      <c r="C7" s="18" t="s">
        <v>21</v>
      </c>
      <c r="D7" s="14" t="s">
        <v>22</v>
      </c>
      <c r="E7" s="14">
        <v>4</v>
      </c>
      <c r="F7" s="46">
        <v>2376</v>
      </c>
      <c r="G7" s="40">
        <f t="shared" si="0"/>
        <v>9504</v>
      </c>
      <c r="H7" s="40">
        <v>2000</v>
      </c>
      <c r="I7" s="40">
        <f t="shared" si="1"/>
        <v>8000</v>
      </c>
      <c r="J7" s="23">
        <f t="shared" si="2"/>
        <v>-1504</v>
      </c>
      <c r="K7" s="41" t="s">
        <v>19</v>
      </c>
    </row>
    <row r="8" ht="69.6" customHeight="1" spans="1:14">
      <c r="A8" s="13">
        <v>4</v>
      </c>
      <c r="B8" s="39" t="s">
        <v>23</v>
      </c>
      <c r="C8" s="18" t="s">
        <v>24</v>
      </c>
      <c r="D8" s="14" t="s">
        <v>25</v>
      </c>
      <c r="E8" s="14">
        <v>1</v>
      </c>
      <c r="F8" s="55">
        <v>123000</v>
      </c>
      <c r="G8" s="40">
        <f t="shared" si="0"/>
        <v>123000</v>
      </c>
      <c r="H8" s="55">
        <v>123000</v>
      </c>
      <c r="I8" s="40">
        <f t="shared" si="1"/>
        <v>123000</v>
      </c>
      <c r="J8" s="23">
        <f t="shared" si="2"/>
        <v>0</v>
      </c>
      <c r="K8" s="64" t="s">
        <v>26</v>
      </c>
      <c r="L8" s="2" t="s">
        <v>27</v>
      </c>
      <c r="M8" s="2" t="s">
        <v>28</v>
      </c>
      <c r="N8" s="2" t="s">
        <v>29</v>
      </c>
    </row>
    <row r="9" ht="45" customHeight="1" spans="1:11">
      <c r="A9" s="13">
        <v>5</v>
      </c>
      <c r="B9" s="39" t="s">
        <v>30</v>
      </c>
      <c r="C9" s="18" t="s">
        <v>31</v>
      </c>
      <c r="D9" s="14" t="s">
        <v>32</v>
      </c>
      <c r="E9" s="14">
        <v>1</v>
      </c>
      <c r="F9" s="56">
        <v>20000</v>
      </c>
      <c r="G9" s="40">
        <f t="shared" si="0"/>
        <v>20000</v>
      </c>
      <c r="H9" s="40">
        <v>20000</v>
      </c>
      <c r="I9" s="40">
        <f t="shared" si="1"/>
        <v>20000</v>
      </c>
      <c r="J9" s="23">
        <f t="shared" si="2"/>
        <v>0</v>
      </c>
      <c r="K9" s="41" t="s">
        <v>19</v>
      </c>
    </row>
    <row r="10" ht="63" customHeight="1" spans="1:11">
      <c r="A10" s="13">
        <v>6</v>
      </c>
      <c r="B10" s="39" t="s">
        <v>33</v>
      </c>
      <c r="C10" s="18" t="s">
        <v>34</v>
      </c>
      <c r="D10" s="14" t="s">
        <v>25</v>
      </c>
      <c r="E10" s="14">
        <v>1</v>
      </c>
      <c r="F10" s="56">
        <v>14240</v>
      </c>
      <c r="G10" s="40">
        <f t="shared" si="0"/>
        <v>14240</v>
      </c>
      <c r="H10" s="57">
        <v>12500</v>
      </c>
      <c r="I10" s="40">
        <f t="shared" si="1"/>
        <v>12500</v>
      </c>
      <c r="J10" s="23">
        <f t="shared" si="2"/>
        <v>-1740</v>
      </c>
      <c r="K10" s="41" t="s">
        <v>19</v>
      </c>
    </row>
    <row r="11" ht="64.8" spans="1:11">
      <c r="A11" s="13">
        <v>7</v>
      </c>
      <c r="B11" s="39" t="s">
        <v>35</v>
      </c>
      <c r="C11" s="42" t="s">
        <v>36</v>
      </c>
      <c r="D11" s="14" t="s">
        <v>15</v>
      </c>
      <c r="E11" s="43">
        <v>6</v>
      </c>
      <c r="F11" s="40">
        <v>3968</v>
      </c>
      <c r="G11" s="40">
        <f t="shared" si="0"/>
        <v>23808</v>
      </c>
      <c r="H11" s="40">
        <v>3968</v>
      </c>
      <c r="I11" s="40">
        <f t="shared" si="1"/>
        <v>23808</v>
      </c>
      <c r="J11" s="23">
        <f t="shared" si="2"/>
        <v>0</v>
      </c>
      <c r="K11" s="64" t="s">
        <v>37</v>
      </c>
    </row>
    <row r="12" ht="140.4" spans="1:11">
      <c r="A12" s="13">
        <v>8</v>
      </c>
      <c r="B12" s="39" t="s">
        <v>38</v>
      </c>
      <c r="C12" s="18" t="s">
        <v>39</v>
      </c>
      <c r="D12" s="14" t="s">
        <v>25</v>
      </c>
      <c r="E12" s="14">
        <v>1</v>
      </c>
      <c r="F12" s="56">
        <v>5800</v>
      </c>
      <c r="G12" s="40">
        <f t="shared" si="0"/>
        <v>5800</v>
      </c>
      <c r="H12" s="40">
        <v>5000</v>
      </c>
      <c r="I12" s="40">
        <f t="shared" si="1"/>
        <v>5000</v>
      </c>
      <c r="J12" s="23">
        <f t="shared" si="2"/>
        <v>-800</v>
      </c>
      <c r="K12" s="41" t="s">
        <v>19</v>
      </c>
    </row>
    <row r="13" ht="32.4" spans="1:11">
      <c r="A13" s="13">
        <v>9</v>
      </c>
      <c r="B13" s="39" t="s">
        <v>40</v>
      </c>
      <c r="C13" s="18" t="s">
        <v>41</v>
      </c>
      <c r="D13" s="14" t="s">
        <v>25</v>
      </c>
      <c r="E13" s="14">
        <v>3</v>
      </c>
      <c r="F13" s="56">
        <v>12000</v>
      </c>
      <c r="G13" s="40">
        <f t="shared" si="0"/>
        <v>36000</v>
      </c>
      <c r="H13" s="40">
        <v>12000</v>
      </c>
      <c r="I13" s="40">
        <f t="shared" si="1"/>
        <v>36000</v>
      </c>
      <c r="J13" s="23">
        <f t="shared" si="2"/>
        <v>0</v>
      </c>
      <c r="K13" s="41" t="s">
        <v>19</v>
      </c>
    </row>
    <row r="14" ht="21.6" spans="1:11">
      <c r="A14" s="13">
        <v>10</v>
      </c>
      <c r="B14" s="39" t="s">
        <v>42</v>
      </c>
      <c r="C14" s="18" t="s">
        <v>43</v>
      </c>
      <c r="D14" s="14" t="s">
        <v>32</v>
      </c>
      <c r="E14" s="14">
        <v>1</v>
      </c>
      <c r="F14" s="56">
        <v>20000</v>
      </c>
      <c r="G14" s="40">
        <f t="shared" si="0"/>
        <v>20000</v>
      </c>
      <c r="H14" s="40">
        <v>20000</v>
      </c>
      <c r="I14" s="40">
        <f t="shared" si="1"/>
        <v>20000</v>
      </c>
      <c r="J14" s="23">
        <f t="shared" si="2"/>
        <v>0</v>
      </c>
      <c r="K14" s="41" t="s">
        <v>19</v>
      </c>
    </row>
    <row r="15" ht="313.2" spans="1:11">
      <c r="A15" s="13">
        <v>11</v>
      </c>
      <c r="B15" s="44" t="s">
        <v>44</v>
      </c>
      <c r="C15" s="42" t="s">
        <v>45</v>
      </c>
      <c r="D15" s="39" t="s">
        <v>25</v>
      </c>
      <c r="E15" s="43">
        <v>1</v>
      </c>
      <c r="F15" s="40">
        <v>30000</v>
      </c>
      <c r="G15" s="40">
        <f t="shared" si="0"/>
        <v>30000</v>
      </c>
      <c r="H15" s="40">
        <v>26000</v>
      </c>
      <c r="I15" s="40">
        <f t="shared" si="1"/>
        <v>26000</v>
      </c>
      <c r="J15" s="23">
        <f t="shared" si="2"/>
        <v>-4000</v>
      </c>
      <c r="K15" s="41" t="s">
        <v>19</v>
      </c>
    </row>
    <row r="16" ht="183.6" spans="1:11">
      <c r="A16" s="13">
        <v>12</v>
      </c>
      <c r="B16" s="44" t="s">
        <v>46</v>
      </c>
      <c r="C16" s="42" t="s">
        <v>47</v>
      </c>
      <c r="D16" s="39" t="s">
        <v>48</v>
      </c>
      <c r="E16" s="43">
        <v>6000</v>
      </c>
      <c r="F16" s="46">
        <v>0.6</v>
      </c>
      <c r="G16" s="40">
        <f t="shared" si="0"/>
        <v>3600</v>
      </c>
      <c r="H16" s="40">
        <v>0.5</v>
      </c>
      <c r="I16" s="40">
        <f t="shared" si="1"/>
        <v>3000</v>
      </c>
      <c r="J16" s="23">
        <f t="shared" si="2"/>
        <v>-600</v>
      </c>
      <c r="K16" s="41" t="s">
        <v>19</v>
      </c>
    </row>
    <row r="17" ht="151.2" spans="1:11">
      <c r="A17" s="13">
        <v>13</v>
      </c>
      <c r="B17" s="39" t="s">
        <v>49</v>
      </c>
      <c r="C17" s="42" t="s">
        <v>50</v>
      </c>
      <c r="D17" s="43" t="s">
        <v>15</v>
      </c>
      <c r="E17" s="43">
        <v>1</v>
      </c>
      <c r="F17" s="46">
        <v>10000</v>
      </c>
      <c r="G17" s="40">
        <f t="shared" si="0"/>
        <v>10000</v>
      </c>
      <c r="H17" s="40">
        <v>10000</v>
      </c>
      <c r="I17" s="40">
        <f t="shared" si="1"/>
        <v>10000</v>
      </c>
      <c r="J17" s="23">
        <f t="shared" si="2"/>
        <v>0</v>
      </c>
      <c r="K17" s="41" t="s">
        <v>19</v>
      </c>
    </row>
    <row r="18" ht="172.8" spans="1:11">
      <c r="A18" s="13">
        <v>14</v>
      </c>
      <c r="B18" s="39" t="s">
        <v>51</v>
      </c>
      <c r="C18" s="42" t="s">
        <v>52</v>
      </c>
      <c r="D18" s="43" t="s">
        <v>53</v>
      </c>
      <c r="E18" s="43">
        <v>9</v>
      </c>
      <c r="F18" s="40">
        <v>1480</v>
      </c>
      <c r="G18" s="40">
        <f t="shared" si="0"/>
        <v>13320</v>
      </c>
      <c r="H18" s="40">
        <v>498</v>
      </c>
      <c r="I18" s="40">
        <f t="shared" si="1"/>
        <v>4482</v>
      </c>
      <c r="J18" s="23">
        <f t="shared" si="2"/>
        <v>-8838</v>
      </c>
      <c r="K18" s="41" t="s">
        <v>19</v>
      </c>
    </row>
    <row r="19" ht="129.6" spans="1:11">
      <c r="A19" s="13">
        <v>15</v>
      </c>
      <c r="B19" s="39" t="s">
        <v>54</v>
      </c>
      <c r="C19" s="42" t="s">
        <v>55</v>
      </c>
      <c r="D19" s="43" t="s">
        <v>25</v>
      </c>
      <c r="E19" s="43">
        <v>1</v>
      </c>
      <c r="F19" s="40">
        <v>3850</v>
      </c>
      <c r="G19" s="40">
        <f t="shared" si="0"/>
        <v>3850</v>
      </c>
      <c r="H19" s="40">
        <v>3500</v>
      </c>
      <c r="I19" s="40">
        <f t="shared" si="1"/>
        <v>3500</v>
      </c>
      <c r="J19" s="23">
        <f t="shared" si="2"/>
        <v>-350</v>
      </c>
      <c r="K19" s="41" t="s">
        <v>19</v>
      </c>
    </row>
    <row r="20" ht="140.4" spans="1:11">
      <c r="A20" s="13">
        <v>16</v>
      </c>
      <c r="B20" s="39" t="s">
        <v>56</v>
      </c>
      <c r="C20" s="42" t="s">
        <v>57</v>
      </c>
      <c r="D20" s="43" t="s">
        <v>25</v>
      </c>
      <c r="E20" s="43">
        <v>1</v>
      </c>
      <c r="F20" s="40">
        <v>1200</v>
      </c>
      <c r="G20" s="40">
        <f t="shared" si="0"/>
        <v>1200</v>
      </c>
      <c r="H20" s="40">
        <v>925</v>
      </c>
      <c r="I20" s="40">
        <f t="shared" si="1"/>
        <v>925</v>
      </c>
      <c r="J20" s="23">
        <f t="shared" si="2"/>
        <v>-275</v>
      </c>
      <c r="K20" s="41" t="s">
        <v>58</v>
      </c>
    </row>
    <row r="21" ht="48" customHeight="1" spans="1:11">
      <c r="A21" s="13">
        <v>17</v>
      </c>
      <c r="B21" s="39" t="s">
        <v>59</v>
      </c>
      <c r="C21" s="42" t="s">
        <v>60</v>
      </c>
      <c r="D21" s="43" t="s">
        <v>61</v>
      </c>
      <c r="E21" s="43">
        <v>1</v>
      </c>
      <c r="F21" s="40">
        <v>180</v>
      </c>
      <c r="G21" s="40">
        <f t="shared" si="0"/>
        <v>180</v>
      </c>
      <c r="H21" s="40">
        <v>180</v>
      </c>
      <c r="I21" s="40">
        <f t="shared" si="1"/>
        <v>180</v>
      </c>
      <c r="J21" s="23">
        <f t="shared" si="2"/>
        <v>0</v>
      </c>
      <c r="K21" s="41" t="s">
        <v>19</v>
      </c>
    </row>
    <row r="22" ht="21.6" spans="1:11">
      <c r="A22" s="13">
        <v>18</v>
      </c>
      <c r="B22" s="39" t="s">
        <v>62</v>
      </c>
      <c r="C22" s="42" t="s">
        <v>63</v>
      </c>
      <c r="D22" s="43" t="s">
        <v>25</v>
      </c>
      <c r="E22" s="43">
        <v>1</v>
      </c>
      <c r="F22" s="40">
        <v>150</v>
      </c>
      <c r="G22" s="40">
        <f t="shared" si="0"/>
        <v>150</v>
      </c>
      <c r="H22" s="40">
        <v>150</v>
      </c>
      <c r="I22" s="40">
        <f t="shared" si="1"/>
        <v>150</v>
      </c>
      <c r="J22" s="23">
        <f t="shared" si="2"/>
        <v>0</v>
      </c>
      <c r="K22" s="41" t="s">
        <v>19</v>
      </c>
    </row>
    <row r="23" ht="37.2" customHeight="1" spans="1:11">
      <c r="A23" s="13">
        <v>19</v>
      </c>
      <c r="B23" s="39" t="s">
        <v>64</v>
      </c>
      <c r="C23" s="42" t="s">
        <v>65</v>
      </c>
      <c r="D23" s="43" t="s">
        <v>66</v>
      </c>
      <c r="E23" s="43">
        <v>300</v>
      </c>
      <c r="F23" s="40">
        <v>12</v>
      </c>
      <c r="G23" s="40">
        <f t="shared" si="0"/>
        <v>3600</v>
      </c>
      <c r="H23" s="40">
        <v>9.5</v>
      </c>
      <c r="I23" s="40">
        <f t="shared" si="1"/>
        <v>2850</v>
      </c>
      <c r="J23" s="23">
        <f t="shared" si="2"/>
        <v>-750</v>
      </c>
      <c r="K23" s="41" t="s">
        <v>19</v>
      </c>
    </row>
    <row r="24" ht="388.8" spans="1:11">
      <c r="A24" s="13">
        <v>20</v>
      </c>
      <c r="B24" s="39" t="s">
        <v>35</v>
      </c>
      <c r="C24" s="42" t="s">
        <v>67</v>
      </c>
      <c r="D24" s="43" t="s">
        <v>15</v>
      </c>
      <c r="E24" s="43">
        <v>1</v>
      </c>
      <c r="F24" s="40">
        <v>28000</v>
      </c>
      <c r="G24" s="40">
        <f t="shared" si="0"/>
        <v>28000</v>
      </c>
      <c r="H24" s="40">
        <v>28000</v>
      </c>
      <c r="I24" s="40">
        <f t="shared" si="1"/>
        <v>28000</v>
      </c>
      <c r="J24" s="23">
        <f t="shared" si="2"/>
        <v>0</v>
      </c>
      <c r="K24" s="41" t="s">
        <v>19</v>
      </c>
    </row>
    <row r="25" s="53" customFormat="1" ht="21.6" spans="1:11">
      <c r="A25" s="58">
        <v>21</v>
      </c>
      <c r="B25" s="59" t="s">
        <v>68</v>
      </c>
      <c r="C25" s="60" t="s">
        <v>69</v>
      </c>
      <c r="D25" s="61" t="s">
        <v>15</v>
      </c>
      <c r="E25" s="61">
        <v>1</v>
      </c>
      <c r="F25" s="62">
        <v>5000</v>
      </c>
      <c r="G25" s="62">
        <f t="shared" si="0"/>
        <v>5000</v>
      </c>
      <c r="H25" s="62">
        <v>5000</v>
      </c>
      <c r="I25" s="62">
        <f t="shared" si="1"/>
        <v>5000</v>
      </c>
      <c r="J25" s="65">
        <f t="shared" si="2"/>
        <v>0</v>
      </c>
      <c r="K25" s="66" t="s">
        <v>70</v>
      </c>
    </row>
    <row r="26" ht="118.8" spans="1:11">
      <c r="A26" s="13">
        <v>22</v>
      </c>
      <c r="B26" s="39" t="s">
        <v>71</v>
      </c>
      <c r="C26" s="42" t="s">
        <v>72</v>
      </c>
      <c r="D26" s="43" t="s">
        <v>15</v>
      </c>
      <c r="E26" s="43">
        <v>4</v>
      </c>
      <c r="F26" s="40">
        <v>8000</v>
      </c>
      <c r="G26" s="40">
        <f t="shared" si="0"/>
        <v>32000</v>
      </c>
      <c r="H26" s="40">
        <v>8000</v>
      </c>
      <c r="I26" s="40">
        <f t="shared" si="1"/>
        <v>32000</v>
      </c>
      <c r="J26" s="23">
        <f t="shared" si="2"/>
        <v>0</v>
      </c>
      <c r="K26" s="41" t="s">
        <v>19</v>
      </c>
    </row>
    <row r="27" spans="1:11">
      <c r="A27" s="13">
        <v>23</v>
      </c>
      <c r="B27" s="22"/>
      <c r="C27" s="48"/>
      <c r="D27" s="43"/>
      <c r="E27" s="43"/>
      <c r="F27" s="40"/>
      <c r="G27" s="40">
        <f>SUM(G5:G26)</f>
        <v>403252</v>
      </c>
      <c r="H27" s="40"/>
      <c r="I27" s="40">
        <f t="shared" ref="I27:J27" si="3">SUM(I5:I26)</f>
        <v>383345</v>
      </c>
      <c r="J27" s="23">
        <f t="shared" si="3"/>
        <v>-19907</v>
      </c>
      <c r="K27" s="22"/>
    </row>
  </sheetData>
  <mergeCells count="11">
    <mergeCell ref="A1:K1"/>
    <mergeCell ref="A2:K2"/>
    <mergeCell ref="F3:G3"/>
    <mergeCell ref="H3:I3"/>
    <mergeCell ref="A3:A4"/>
    <mergeCell ref="B3:B4"/>
    <mergeCell ref="C3:C4"/>
    <mergeCell ref="D3:D4"/>
    <mergeCell ref="E3:E4"/>
    <mergeCell ref="J3:J4"/>
    <mergeCell ref="K3:K4"/>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5"/>
  <sheetViews>
    <sheetView tabSelected="1" workbookViewId="0">
      <selection activeCell="H32" sqref="H$1:H$1048576"/>
    </sheetView>
  </sheetViews>
  <sheetFormatPr defaultColWidth="8.87962962962963" defaultRowHeight="10.8" outlineLevelCol="7"/>
  <cols>
    <col min="1" max="1" width="5.21296296296296" style="2" customWidth="1"/>
    <col min="2" max="2" width="9.66666666666667" style="2" customWidth="1"/>
    <col min="3" max="3" width="44" style="32" customWidth="1"/>
    <col min="4" max="4" width="5.44444444444444" style="1" customWidth="1"/>
    <col min="5" max="5" width="6.33333333333333" style="1" customWidth="1"/>
    <col min="6" max="6" width="11.4444444444444" style="3" customWidth="1"/>
    <col min="7" max="7" width="15.2222222222222" style="3" customWidth="1"/>
    <col min="8" max="8" width="7.55555555555556" style="33" customWidth="1"/>
    <col min="9" max="16384" width="8.87962962962963" style="2"/>
  </cols>
  <sheetData>
    <row r="1" ht="28.2" customHeight="1" spans="1:8">
      <c r="A1" s="34" t="s">
        <v>73</v>
      </c>
      <c r="B1" s="34"/>
      <c r="C1" s="34"/>
      <c r="D1" s="34"/>
      <c r="E1" s="34"/>
      <c r="F1" s="34"/>
      <c r="G1" s="34"/>
      <c r="H1" s="34"/>
    </row>
    <row r="2" ht="25.2" customHeight="1" spans="1:8">
      <c r="A2" s="35" t="s">
        <v>1</v>
      </c>
      <c r="B2" s="35"/>
      <c r="C2" s="35"/>
      <c r="D2" s="35"/>
      <c r="E2" s="35"/>
      <c r="F2" s="35"/>
      <c r="G2" s="35"/>
      <c r="H2" s="35"/>
    </row>
    <row r="3" s="1" customFormat="1" ht="13.8" customHeight="1" spans="1:8">
      <c r="A3" s="6" t="s">
        <v>2</v>
      </c>
      <c r="B3" s="6" t="s">
        <v>3</v>
      </c>
      <c r="C3" s="36" t="s">
        <v>4</v>
      </c>
      <c r="D3" s="7" t="s">
        <v>5</v>
      </c>
      <c r="E3" s="6" t="s">
        <v>6</v>
      </c>
      <c r="F3" s="12" t="s">
        <v>11</v>
      </c>
      <c r="G3" s="12" t="s">
        <v>74</v>
      </c>
      <c r="H3" s="37" t="s">
        <v>75</v>
      </c>
    </row>
    <row r="4" s="1" customFormat="1" spans="1:8">
      <c r="A4" s="10"/>
      <c r="B4" s="10"/>
      <c r="C4" s="38"/>
      <c r="D4" s="11"/>
      <c r="E4" s="10"/>
      <c r="F4" s="12"/>
      <c r="G4" s="12"/>
      <c r="H4" s="37"/>
    </row>
    <row r="5" ht="87" customHeight="1" spans="1:8">
      <c r="A5" s="13">
        <v>1</v>
      </c>
      <c r="B5" s="39" t="s">
        <v>76</v>
      </c>
      <c r="C5" s="15" t="s">
        <v>77</v>
      </c>
      <c r="D5" s="14" t="s">
        <v>78</v>
      </c>
      <c r="E5" s="14">
        <v>1</v>
      </c>
      <c r="F5" s="40"/>
      <c r="G5" s="40"/>
      <c r="H5" s="41"/>
    </row>
    <row r="6" ht="75.6" spans="1:8">
      <c r="A6" s="13">
        <v>2</v>
      </c>
      <c r="B6" s="39" t="s">
        <v>79</v>
      </c>
      <c r="C6" s="15" t="s">
        <v>80</v>
      </c>
      <c r="D6" s="14" t="s">
        <v>81</v>
      </c>
      <c r="E6" s="14">
        <v>2</v>
      </c>
      <c r="F6" s="40"/>
      <c r="G6" s="40"/>
      <c r="H6" s="41"/>
    </row>
    <row r="7" ht="64.8" spans="1:8">
      <c r="A7" s="13">
        <v>3</v>
      </c>
      <c r="B7" s="39" t="s">
        <v>82</v>
      </c>
      <c r="C7" s="18" t="s">
        <v>83</v>
      </c>
      <c r="D7" s="14" t="s">
        <v>84</v>
      </c>
      <c r="E7" s="14">
        <v>1</v>
      </c>
      <c r="F7" s="40"/>
      <c r="G7" s="40"/>
      <c r="H7" s="41"/>
    </row>
    <row r="8" ht="64.8" spans="1:8">
      <c r="A8" s="13">
        <v>4</v>
      </c>
      <c r="B8" s="39" t="s">
        <v>85</v>
      </c>
      <c r="C8" s="18" t="s">
        <v>83</v>
      </c>
      <c r="D8" s="14" t="s">
        <v>84</v>
      </c>
      <c r="E8" s="14">
        <v>1</v>
      </c>
      <c r="F8" s="40"/>
      <c r="G8" s="40"/>
      <c r="H8" s="41"/>
    </row>
    <row r="9" ht="64.8" spans="1:8">
      <c r="A9" s="13">
        <v>5</v>
      </c>
      <c r="B9" s="39" t="s">
        <v>86</v>
      </c>
      <c r="C9" s="18" t="s">
        <v>83</v>
      </c>
      <c r="D9" s="14" t="s">
        <v>84</v>
      </c>
      <c r="E9" s="14">
        <v>1</v>
      </c>
      <c r="F9" s="40"/>
      <c r="G9" s="40"/>
      <c r="H9" s="41"/>
    </row>
    <row r="10" ht="64.8" spans="1:8">
      <c r="A10" s="13">
        <v>6</v>
      </c>
      <c r="B10" s="39" t="s">
        <v>87</v>
      </c>
      <c r="C10" s="18" t="s">
        <v>83</v>
      </c>
      <c r="D10" s="14" t="s">
        <v>84</v>
      </c>
      <c r="E10" s="14">
        <v>1</v>
      </c>
      <c r="F10" s="40"/>
      <c r="G10" s="40"/>
      <c r="H10" s="41"/>
    </row>
    <row r="11" ht="75.6" spans="1:8">
      <c r="A11" s="13">
        <v>7</v>
      </c>
      <c r="B11" s="39" t="s">
        <v>88</v>
      </c>
      <c r="C11" s="42" t="s">
        <v>89</v>
      </c>
      <c r="D11" s="14" t="s">
        <v>90</v>
      </c>
      <c r="E11" s="43">
        <v>2</v>
      </c>
      <c r="F11" s="40"/>
      <c r="G11" s="40"/>
      <c r="H11" s="41"/>
    </row>
    <row r="12" ht="64.8" spans="1:8">
      <c r="A12" s="13">
        <v>8</v>
      </c>
      <c r="B12" s="39" t="s">
        <v>91</v>
      </c>
      <c r="C12" s="18" t="s">
        <v>83</v>
      </c>
      <c r="D12" s="14" t="s">
        <v>84</v>
      </c>
      <c r="E12" s="14">
        <v>1</v>
      </c>
      <c r="F12" s="40"/>
      <c r="G12" s="40"/>
      <c r="H12" s="41"/>
    </row>
    <row r="13" ht="64.8" spans="1:8">
      <c r="A13" s="13">
        <v>9</v>
      </c>
      <c r="B13" s="39" t="s">
        <v>92</v>
      </c>
      <c r="C13" s="18" t="s">
        <v>83</v>
      </c>
      <c r="D13" s="14" t="s">
        <v>84</v>
      </c>
      <c r="E13" s="14">
        <v>1</v>
      </c>
      <c r="F13" s="40"/>
      <c r="G13" s="40"/>
      <c r="H13" s="41"/>
    </row>
    <row r="14" ht="64.8" spans="1:8">
      <c r="A14" s="13">
        <v>10</v>
      </c>
      <c r="B14" s="39" t="s">
        <v>93</v>
      </c>
      <c r="C14" s="18" t="s">
        <v>83</v>
      </c>
      <c r="D14" s="14" t="s">
        <v>84</v>
      </c>
      <c r="E14" s="14">
        <v>1</v>
      </c>
      <c r="F14" s="40"/>
      <c r="G14" s="40"/>
      <c r="H14" s="41"/>
    </row>
    <row r="15" ht="97.2" spans="1:8">
      <c r="A15" s="13">
        <v>11</v>
      </c>
      <c r="B15" s="44" t="s">
        <v>94</v>
      </c>
      <c r="C15" s="42" t="s">
        <v>95</v>
      </c>
      <c r="D15" s="39" t="s">
        <v>15</v>
      </c>
      <c r="E15" s="43">
        <v>1</v>
      </c>
      <c r="F15" s="40"/>
      <c r="G15" s="40"/>
      <c r="H15" s="41"/>
    </row>
    <row r="16" ht="72" spans="1:8">
      <c r="A16" s="13">
        <v>12</v>
      </c>
      <c r="B16" s="44" t="s">
        <v>96</v>
      </c>
      <c r="C16" s="45" t="s">
        <v>97</v>
      </c>
      <c r="D16" s="39" t="s">
        <v>15</v>
      </c>
      <c r="E16" s="43">
        <v>3</v>
      </c>
      <c r="F16" s="46"/>
      <c r="G16" s="40"/>
      <c r="H16" s="41"/>
    </row>
    <row r="17" ht="21.6" spans="1:8">
      <c r="A17" s="13">
        <v>13</v>
      </c>
      <c r="B17" s="39" t="s">
        <v>98</v>
      </c>
      <c r="C17" s="42" t="s">
        <v>99</v>
      </c>
      <c r="D17" s="43" t="s">
        <v>81</v>
      </c>
      <c r="E17" s="43">
        <v>1</v>
      </c>
      <c r="F17" s="46"/>
      <c r="G17" s="40"/>
      <c r="H17" s="41"/>
    </row>
    <row r="18" ht="75.6" spans="1:8">
      <c r="A18" s="13">
        <v>14</v>
      </c>
      <c r="B18" s="39" t="s">
        <v>100</v>
      </c>
      <c r="C18" s="42" t="s">
        <v>101</v>
      </c>
      <c r="D18" s="43" t="s">
        <v>15</v>
      </c>
      <c r="E18" s="43">
        <v>1</v>
      </c>
      <c r="F18" s="40"/>
      <c r="G18" s="40"/>
      <c r="H18" s="41"/>
    </row>
    <row r="19" ht="140.4" spans="1:8">
      <c r="A19" s="13">
        <v>15</v>
      </c>
      <c r="B19" s="39" t="s">
        <v>102</v>
      </c>
      <c r="C19" s="47" t="s">
        <v>103</v>
      </c>
      <c r="D19" s="43" t="s">
        <v>15</v>
      </c>
      <c r="E19" s="43">
        <v>1</v>
      </c>
      <c r="F19" s="40"/>
      <c r="G19" s="40"/>
      <c r="H19" s="41"/>
    </row>
    <row r="20" ht="32.4" spans="1:8">
      <c r="A20" s="13">
        <v>16</v>
      </c>
      <c r="B20" s="39" t="s">
        <v>104</v>
      </c>
      <c r="C20" s="47" t="s">
        <v>105</v>
      </c>
      <c r="D20" s="43" t="s">
        <v>53</v>
      </c>
      <c r="E20" s="43">
        <v>1</v>
      </c>
      <c r="F20" s="40"/>
      <c r="G20" s="40"/>
      <c r="H20" s="41"/>
    </row>
    <row r="21" ht="43.2" spans="1:8">
      <c r="A21" s="13">
        <v>17</v>
      </c>
      <c r="B21" s="39" t="s">
        <v>106</v>
      </c>
      <c r="C21" s="42" t="s">
        <v>107</v>
      </c>
      <c r="D21" s="43" t="s">
        <v>53</v>
      </c>
      <c r="E21" s="43">
        <v>1</v>
      </c>
      <c r="F21" s="40"/>
      <c r="G21" s="40"/>
      <c r="H21" s="41"/>
    </row>
    <row r="22" ht="32" customHeight="1" spans="1:8">
      <c r="A22" s="13">
        <v>18</v>
      </c>
      <c r="B22" s="39" t="s">
        <v>108</v>
      </c>
      <c r="C22" s="47" t="s">
        <v>109</v>
      </c>
      <c r="D22" s="43" t="s">
        <v>110</v>
      </c>
      <c r="E22" s="43">
        <v>28</v>
      </c>
      <c r="F22" s="40"/>
      <c r="G22" s="40"/>
      <c r="H22" s="41"/>
    </row>
    <row r="23" ht="86.4" spans="1:8">
      <c r="A23" s="13">
        <v>19</v>
      </c>
      <c r="B23" s="39" t="s">
        <v>111</v>
      </c>
      <c r="C23" s="42" t="s">
        <v>112</v>
      </c>
      <c r="D23" s="43" t="s">
        <v>90</v>
      </c>
      <c r="E23" s="43">
        <v>2</v>
      </c>
      <c r="F23" s="40"/>
      <c r="G23" s="40"/>
      <c r="H23" s="41"/>
    </row>
    <row r="24" ht="64.8" spans="1:8">
      <c r="A24" s="13">
        <v>20</v>
      </c>
      <c r="B24" s="39" t="s">
        <v>111</v>
      </c>
      <c r="C24" s="42" t="s">
        <v>113</v>
      </c>
      <c r="D24" s="43" t="s">
        <v>90</v>
      </c>
      <c r="E24" s="43">
        <v>4</v>
      </c>
      <c r="F24" s="40"/>
      <c r="G24" s="40"/>
      <c r="H24" s="41"/>
    </row>
    <row r="25" ht="43.2" spans="1:8">
      <c r="A25" s="13">
        <v>21</v>
      </c>
      <c r="B25" s="39" t="s">
        <v>114</v>
      </c>
      <c r="C25" s="42" t="s">
        <v>115</v>
      </c>
      <c r="D25" s="43" t="s">
        <v>15</v>
      </c>
      <c r="E25" s="43">
        <v>3</v>
      </c>
      <c r="F25" s="40"/>
      <c r="G25" s="40"/>
      <c r="H25" s="41"/>
    </row>
    <row r="26" ht="118.8" spans="1:8">
      <c r="A26" s="13">
        <v>22</v>
      </c>
      <c r="B26" s="39" t="s">
        <v>116</v>
      </c>
      <c r="C26" s="42" t="s">
        <v>117</v>
      </c>
      <c r="D26" s="43" t="s">
        <v>15</v>
      </c>
      <c r="E26" s="43">
        <v>1</v>
      </c>
      <c r="F26" s="40"/>
      <c r="G26" s="40"/>
      <c r="H26" s="41"/>
    </row>
    <row r="27" ht="97.2" spans="1:8">
      <c r="A27" s="13">
        <v>23</v>
      </c>
      <c r="B27" s="39" t="s">
        <v>118</v>
      </c>
      <c r="C27" s="42" t="s">
        <v>119</v>
      </c>
      <c r="D27" s="43" t="s">
        <v>25</v>
      </c>
      <c r="E27" s="43">
        <v>1</v>
      </c>
      <c r="F27" s="40"/>
      <c r="G27" s="40"/>
      <c r="H27" s="41"/>
    </row>
    <row r="28" ht="64.8" spans="1:8">
      <c r="A28" s="13">
        <v>24</v>
      </c>
      <c r="B28" s="39" t="s">
        <v>120</v>
      </c>
      <c r="C28" s="42" t="s">
        <v>121</v>
      </c>
      <c r="D28" s="43" t="s">
        <v>90</v>
      </c>
      <c r="E28" s="43">
        <v>1</v>
      </c>
      <c r="F28" s="40"/>
      <c r="G28" s="40"/>
      <c r="H28" s="41"/>
    </row>
    <row r="29" ht="151.2" spans="1:8">
      <c r="A29" s="13">
        <v>25</v>
      </c>
      <c r="B29" s="39" t="s">
        <v>122</v>
      </c>
      <c r="C29" s="42" t="s">
        <v>123</v>
      </c>
      <c r="D29" s="43" t="s">
        <v>25</v>
      </c>
      <c r="E29" s="43">
        <v>1</v>
      </c>
      <c r="F29" s="40"/>
      <c r="G29" s="40"/>
      <c r="H29" s="41"/>
    </row>
    <row r="30" ht="54" spans="1:8">
      <c r="A30" s="13">
        <v>26</v>
      </c>
      <c r="B30" s="39" t="s">
        <v>124</v>
      </c>
      <c r="C30" s="42" t="s">
        <v>125</v>
      </c>
      <c r="D30" s="43" t="s">
        <v>15</v>
      </c>
      <c r="E30" s="43">
        <v>1</v>
      </c>
      <c r="F30" s="40"/>
      <c r="G30" s="40"/>
      <c r="H30" s="41"/>
    </row>
    <row r="31" ht="86.4" spans="1:8">
      <c r="A31" s="13">
        <v>27</v>
      </c>
      <c r="B31" s="39" t="s">
        <v>126</v>
      </c>
      <c r="C31" s="42" t="s">
        <v>127</v>
      </c>
      <c r="D31" s="43" t="s">
        <v>53</v>
      </c>
      <c r="E31" s="43">
        <v>2</v>
      </c>
      <c r="F31" s="40"/>
      <c r="G31" s="40"/>
      <c r="H31" s="41"/>
    </row>
    <row r="32" ht="32.4" spans="1:8">
      <c r="A32" s="13">
        <v>28</v>
      </c>
      <c r="B32" s="39" t="s">
        <v>128</v>
      </c>
      <c r="C32" s="47" t="s">
        <v>129</v>
      </c>
      <c r="D32" s="43" t="s">
        <v>25</v>
      </c>
      <c r="E32" s="43">
        <v>1</v>
      </c>
      <c r="F32" s="40"/>
      <c r="G32" s="40"/>
      <c r="H32" s="41"/>
    </row>
    <row r="33" ht="75.6" spans="1:8">
      <c r="A33" s="13">
        <v>29</v>
      </c>
      <c r="B33" s="39" t="s">
        <v>130</v>
      </c>
      <c r="C33" s="42" t="s">
        <v>131</v>
      </c>
      <c r="D33" s="43" t="s">
        <v>25</v>
      </c>
      <c r="E33" s="43">
        <v>1</v>
      </c>
      <c r="F33" s="40"/>
      <c r="G33" s="40"/>
      <c r="H33" s="41"/>
    </row>
    <row r="34" spans="1:8">
      <c r="A34" s="13">
        <v>30</v>
      </c>
      <c r="B34" s="39" t="s">
        <v>132</v>
      </c>
      <c r="C34" s="48" t="s">
        <v>133</v>
      </c>
      <c r="D34" s="39" t="s">
        <v>32</v>
      </c>
      <c r="E34" s="43">
        <v>1</v>
      </c>
      <c r="F34" s="40"/>
      <c r="G34" s="40"/>
      <c r="H34" s="49"/>
    </row>
    <row r="35" s="31" customFormat="1" ht="21.6" spans="1:8">
      <c r="A35" s="21">
        <v>31</v>
      </c>
      <c r="B35" s="50" t="s">
        <v>134</v>
      </c>
      <c r="C35" s="47" t="s">
        <v>135</v>
      </c>
      <c r="D35" s="39" t="s">
        <v>32</v>
      </c>
      <c r="E35" s="50">
        <v>1</v>
      </c>
      <c r="F35" s="51">
        <v>24913.29</v>
      </c>
      <c r="G35" s="51">
        <v>24913.29</v>
      </c>
      <c r="H35" s="52"/>
    </row>
  </sheetData>
  <mergeCells count="10">
    <mergeCell ref="A1:H1"/>
    <mergeCell ref="A2:H2"/>
    <mergeCell ref="A3:A4"/>
    <mergeCell ref="B3:B4"/>
    <mergeCell ref="C3:C4"/>
    <mergeCell ref="D3:D4"/>
    <mergeCell ref="E3:E4"/>
    <mergeCell ref="F3:F4"/>
    <mergeCell ref="G3:G4"/>
    <mergeCell ref="H3:H4"/>
  </mergeCells>
  <pageMargins left="0.699305555555556" right="0.699305555555556" top="0.75" bottom="0.75" header="0.3" footer="0.3"/>
  <pageSetup paperSize="9" scale="93"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
  <sheetViews>
    <sheetView topLeftCell="A4" workbookViewId="0">
      <selection activeCell="K5" sqref="K5:K10"/>
    </sheetView>
  </sheetViews>
  <sheetFormatPr defaultColWidth="8.87962962962963" defaultRowHeight="10.8"/>
  <cols>
    <col min="1" max="1" width="6.55555555555556" style="2" customWidth="1"/>
    <col min="2" max="2" width="12" style="2" customWidth="1"/>
    <col min="3" max="3" width="58.212962962963" style="2" customWidth="1"/>
    <col min="4" max="4" width="5.44444444444444" style="2" customWidth="1"/>
    <col min="5" max="5" width="6.33333333333333" style="2" customWidth="1"/>
    <col min="6" max="6" width="11.1111111111111" style="3" customWidth="1"/>
    <col min="7" max="7" width="12.212962962963" style="3" customWidth="1"/>
    <col min="8" max="8" width="11" style="3" customWidth="1"/>
    <col min="9" max="9" width="13.4444444444444" style="3" customWidth="1"/>
    <col min="10" max="10" width="12.6666666666667" style="3" customWidth="1"/>
    <col min="11" max="16384" width="8.87962962962963" style="2"/>
  </cols>
  <sheetData>
    <row r="1" ht="15.6" spans="1:11">
      <c r="A1" s="4" t="s">
        <v>136</v>
      </c>
      <c r="B1" s="4"/>
      <c r="C1" s="4"/>
      <c r="D1" s="4"/>
      <c r="E1" s="4"/>
      <c r="F1" s="4"/>
      <c r="G1" s="4"/>
      <c r="H1" s="4"/>
      <c r="I1" s="4"/>
      <c r="J1" s="4"/>
      <c r="K1" s="4"/>
    </row>
    <row r="2" spans="1:11">
      <c r="A2" s="5" t="s">
        <v>1</v>
      </c>
      <c r="B2" s="5"/>
      <c r="C2" s="5"/>
      <c r="D2" s="5"/>
      <c r="E2" s="5"/>
      <c r="F2" s="5"/>
      <c r="G2" s="5"/>
      <c r="H2" s="5"/>
      <c r="I2" s="5"/>
      <c r="J2" s="5"/>
      <c r="K2" s="5"/>
    </row>
    <row r="3" s="1" customFormat="1" spans="1:11">
      <c r="A3" s="6" t="s">
        <v>2</v>
      </c>
      <c r="B3" s="6" t="s">
        <v>3</v>
      </c>
      <c r="C3" s="7" t="s">
        <v>4</v>
      </c>
      <c r="D3" s="7" t="s">
        <v>5</v>
      </c>
      <c r="E3" s="6" t="s">
        <v>6</v>
      </c>
      <c r="F3" s="8" t="s">
        <v>7</v>
      </c>
      <c r="G3" s="9"/>
      <c r="H3" s="8" t="s">
        <v>8</v>
      </c>
      <c r="I3" s="9"/>
      <c r="J3" s="25" t="s">
        <v>9</v>
      </c>
      <c r="K3" s="6" t="s">
        <v>10</v>
      </c>
    </row>
    <row r="4" s="1" customFormat="1" spans="1:11">
      <c r="A4" s="10"/>
      <c r="B4" s="10"/>
      <c r="C4" s="11"/>
      <c r="D4" s="11"/>
      <c r="E4" s="10"/>
      <c r="F4" s="12" t="s">
        <v>11</v>
      </c>
      <c r="G4" s="12" t="s">
        <v>12</v>
      </c>
      <c r="H4" s="12" t="s">
        <v>11</v>
      </c>
      <c r="I4" s="12" t="s">
        <v>12</v>
      </c>
      <c r="J4" s="26"/>
      <c r="K4" s="10"/>
    </row>
    <row r="5" ht="48" customHeight="1" spans="1:11">
      <c r="A5" s="13">
        <v>1</v>
      </c>
      <c r="B5" s="14" t="s">
        <v>137</v>
      </c>
      <c r="C5" s="15" t="s">
        <v>138</v>
      </c>
      <c r="D5" s="14" t="s">
        <v>78</v>
      </c>
      <c r="E5" s="14">
        <v>1</v>
      </c>
      <c r="F5" s="16">
        <v>35000</v>
      </c>
      <c r="G5" s="17">
        <f>F5*E5</f>
        <v>35000</v>
      </c>
      <c r="H5" s="17">
        <v>34000</v>
      </c>
      <c r="I5" s="17">
        <f>H5*E5</f>
        <v>34000</v>
      </c>
      <c r="J5" s="17">
        <f>I5-G5</f>
        <v>-1000</v>
      </c>
      <c r="K5" s="27" t="s">
        <v>19</v>
      </c>
    </row>
    <row r="6" ht="19.2" customHeight="1" spans="1:11">
      <c r="A6" s="13">
        <v>2</v>
      </c>
      <c r="B6" s="14" t="s">
        <v>139</v>
      </c>
      <c r="C6" s="18" t="s">
        <v>140</v>
      </c>
      <c r="D6" s="14" t="s">
        <v>81</v>
      </c>
      <c r="E6" s="14">
        <v>1</v>
      </c>
      <c r="F6" s="16">
        <v>4600</v>
      </c>
      <c r="G6" s="17">
        <f t="shared" ref="G6:G10" si="0">F6*E6</f>
        <v>4600</v>
      </c>
      <c r="H6" s="17">
        <v>4000</v>
      </c>
      <c r="I6" s="17">
        <f t="shared" ref="I6:I10" si="1">H6*E6</f>
        <v>4000</v>
      </c>
      <c r="J6" s="17">
        <f t="shared" ref="J6:J11" si="2">I6-G6</f>
        <v>-600</v>
      </c>
      <c r="K6" s="28"/>
    </row>
    <row r="7" ht="32.4" spans="1:11">
      <c r="A7" s="13">
        <v>3</v>
      </c>
      <c r="B7" s="14" t="s">
        <v>141</v>
      </c>
      <c r="C7" s="18" t="s">
        <v>142</v>
      </c>
      <c r="D7" s="14" t="s">
        <v>25</v>
      </c>
      <c r="E7" s="14">
        <v>1</v>
      </c>
      <c r="F7" s="16">
        <v>999</v>
      </c>
      <c r="G7" s="17">
        <f t="shared" si="0"/>
        <v>999</v>
      </c>
      <c r="H7" s="17">
        <v>999</v>
      </c>
      <c r="I7" s="17">
        <f t="shared" si="1"/>
        <v>999</v>
      </c>
      <c r="J7" s="17">
        <f t="shared" si="2"/>
        <v>0</v>
      </c>
      <c r="K7" s="28"/>
    </row>
    <row r="8" spans="1:11">
      <c r="A8" s="13">
        <v>4</v>
      </c>
      <c r="B8" s="14" t="s">
        <v>143</v>
      </c>
      <c r="C8" s="18" t="s">
        <v>144</v>
      </c>
      <c r="D8" s="14" t="s">
        <v>61</v>
      </c>
      <c r="E8" s="14">
        <v>1</v>
      </c>
      <c r="F8" s="16">
        <f>188*1.2</f>
        <v>225.6</v>
      </c>
      <c r="G8" s="17">
        <f t="shared" si="0"/>
        <v>225.6</v>
      </c>
      <c r="H8" s="17">
        <v>200</v>
      </c>
      <c r="I8" s="17">
        <f t="shared" si="1"/>
        <v>200</v>
      </c>
      <c r="J8" s="17">
        <f t="shared" si="2"/>
        <v>-25.6</v>
      </c>
      <c r="K8" s="28"/>
    </row>
    <row r="9" spans="1:11">
      <c r="A9" s="13">
        <v>5</v>
      </c>
      <c r="B9" s="14" t="s">
        <v>145</v>
      </c>
      <c r="C9" s="18" t="s">
        <v>146</v>
      </c>
      <c r="D9" s="14" t="s">
        <v>147</v>
      </c>
      <c r="E9" s="14">
        <v>1</v>
      </c>
      <c r="F9" s="19">
        <v>910</v>
      </c>
      <c r="G9" s="17">
        <f t="shared" si="0"/>
        <v>910</v>
      </c>
      <c r="H9" s="17">
        <v>880</v>
      </c>
      <c r="I9" s="17">
        <f t="shared" si="1"/>
        <v>880</v>
      </c>
      <c r="J9" s="17">
        <f t="shared" si="2"/>
        <v>-30</v>
      </c>
      <c r="K9" s="28"/>
    </row>
    <row r="10" ht="199.2" customHeight="1" spans="1:11">
      <c r="A10" s="13">
        <v>6</v>
      </c>
      <c r="B10" s="14" t="s">
        <v>148</v>
      </c>
      <c r="C10" s="18" t="s">
        <v>149</v>
      </c>
      <c r="D10" s="14" t="s">
        <v>150</v>
      </c>
      <c r="E10" s="14">
        <v>1</v>
      </c>
      <c r="F10" s="19">
        <v>50000</v>
      </c>
      <c r="G10" s="17">
        <f t="shared" si="0"/>
        <v>50000</v>
      </c>
      <c r="H10" s="20">
        <v>15000</v>
      </c>
      <c r="I10" s="17">
        <f t="shared" si="1"/>
        <v>15000</v>
      </c>
      <c r="J10" s="17">
        <f t="shared" si="2"/>
        <v>-35000</v>
      </c>
      <c r="K10" s="29"/>
    </row>
    <row r="11" ht="31.2" customHeight="1" spans="1:11">
      <c r="A11" s="13">
        <v>7</v>
      </c>
      <c r="B11" s="21" t="s">
        <v>74</v>
      </c>
      <c r="C11" s="22"/>
      <c r="D11" s="22"/>
      <c r="E11" s="22"/>
      <c r="F11" s="23"/>
      <c r="G11" s="23">
        <f>SUM(G5:G10)</f>
        <v>91734.6</v>
      </c>
      <c r="H11" s="23"/>
      <c r="I11" s="23">
        <f>SUM(I5:I10)</f>
        <v>55079</v>
      </c>
      <c r="J11" s="23">
        <f t="shared" si="2"/>
        <v>-36655.6</v>
      </c>
      <c r="K11" s="22"/>
    </row>
    <row r="12" spans="5:5">
      <c r="E12" s="24"/>
    </row>
    <row r="13" spans="5:10">
      <c r="E13" s="24"/>
      <c r="J13" s="30"/>
    </row>
  </sheetData>
  <mergeCells count="12">
    <mergeCell ref="A1:K1"/>
    <mergeCell ref="A2:K2"/>
    <mergeCell ref="F3:G3"/>
    <mergeCell ref="H3:I3"/>
    <mergeCell ref="A3:A4"/>
    <mergeCell ref="B3:B4"/>
    <mergeCell ref="C3:C4"/>
    <mergeCell ref="D3:D4"/>
    <mergeCell ref="E3:E4"/>
    <mergeCell ref="J3:J4"/>
    <mergeCell ref="K3:K4"/>
    <mergeCell ref="K5:K10"/>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边检设备</vt:lpstr>
      <vt:lpstr>9.长沙边检站影音室装修工程-设备</vt:lpstr>
      <vt:lpstr>13.-党建云课堂建设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dc:creator>
  <cp:lastModifiedBy>刘闯</cp:lastModifiedBy>
  <dcterms:created xsi:type="dcterms:W3CDTF">2015-06-05T18:19:00Z</dcterms:created>
  <dcterms:modified xsi:type="dcterms:W3CDTF">2022-08-18T09:00:52Z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8CFBF03B95F64BE38F21161F987E7DDD</vt:lpwstr>
  </property>
  <property fmtid="{D5CDD505-2E9C-101B-9397-08002B2CF9AE}" pid="3" name="KSOProductBuildVer">
    <vt:lpwstr>2052-11.1.0.12302</vt:lpwstr>
  </property>
</Properties>
</file>