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边检设备" sheetId="4" r:id="rId1"/>
    <sheet name="9.长沙边检站影音室装修工程-设备" sheetId="2" state="hidden" r:id="rId2"/>
    <sheet name="13.-党建云课堂建设" sheetId="3" state="hidden" r:id="rId3"/>
  </sheets>
  <calcPr calcId="144525"/>
</workbook>
</file>

<file path=xl/sharedStrings.xml><?xml version="1.0" encoding="utf-8"?>
<sst xmlns="http://schemas.openxmlformats.org/spreadsheetml/2006/main" count="199" uniqueCount="115">
  <si>
    <t>长沙边检站影音室装修工程不可预见费</t>
  </si>
  <si>
    <t>单位：人民币元</t>
  </si>
  <si>
    <t>序号</t>
  </si>
  <si>
    <t>名称</t>
  </si>
  <si>
    <t>参数</t>
  </si>
  <si>
    <t>单位</t>
  </si>
  <si>
    <t>数量</t>
  </si>
  <si>
    <t>单价</t>
  </si>
  <si>
    <t>合计</t>
  </si>
  <si>
    <t>备注</t>
  </si>
  <si>
    <t>不可预见费</t>
  </si>
  <si>
    <t>不可预见费，按招标金额填写</t>
  </si>
  <si>
    <t>项</t>
  </si>
  <si>
    <t>长沙出入境边防检查站新营区室内文化建设项目（影音室装修工程-设备）预算审核前后对比表</t>
  </si>
  <si>
    <t>商品名称</t>
  </si>
  <si>
    <t>审核前</t>
  </si>
  <si>
    <t>审核后</t>
  </si>
  <si>
    <t>增减额</t>
  </si>
  <si>
    <t>审核说明</t>
  </si>
  <si>
    <t>小计</t>
  </si>
  <si>
    <t>中置声道主扩声</t>
  </si>
  <si>
    <r>
      <rPr>
        <sz val="9"/>
        <rFont val="仿宋"/>
        <charset val="134"/>
      </rPr>
      <t xml:space="preserve">
频率响应：38-20kHz总功率：500W
</t>
    </r>
    <r>
      <rPr>
        <sz val="9"/>
        <color rgb="FFFF0000"/>
        <rFont val="仿宋"/>
        <charset val="134"/>
      </rPr>
      <t>尺寸：1190mm 高 x 565mm 宽 x 340mm 深</t>
    </r>
    <r>
      <rPr>
        <sz val="9"/>
        <rFont val="仿宋"/>
        <charset val="134"/>
      </rPr>
      <t xml:space="preserve">
低音：1只15寸中低频驱动器
高音：1寸压缩驱动器，90°x40°度恒定指向号角
灵敏度：96dB </t>
    </r>
    <r>
      <rPr>
        <sz val="9"/>
        <color rgb="FFFF0000"/>
        <rFont val="仿宋"/>
        <charset val="134"/>
      </rPr>
      <t>重量：39kg</t>
    </r>
    <r>
      <rPr>
        <sz val="9"/>
        <rFont val="仿宋"/>
        <charset val="134"/>
      </rPr>
      <t xml:space="preserve"> 
按只销售，</t>
    </r>
    <r>
      <rPr>
        <sz val="9"/>
        <color rgb="FFFF0000"/>
        <rFont val="仿宋"/>
        <charset val="134"/>
      </rPr>
      <t>澳大利亚品牌，澳大利亚生产，</t>
    </r>
    <r>
      <rPr>
        <sz val="9"/>
        <rFont val="仿宋"/>
        <charset val="134"/>
      </rPr>
      <t>单元质保3年。</t>
    </r>
  </si>
  <si>
    <t>面</t>
  </si>
  <si>
    <t>指定外形尺寸、重量生产地，参数具有指向性和歧视性。存在被质疑的风险。</t>
  </si>
  <si>
    <t>前置左右声道主扩声</t>
  </si>
  <si>
    <r>
      <rPr>
        <sz val="9"/>
        <rFont val="仿宋"/>
        <charset val="134"/>
      </rPr>
      <t xml:space="preserve">
频率响应：38-20kHz总功率：500W
</t>
    </r>
    <r>
      <rPr>
        <sz val="9"/>
        <color rgb="FFFF0000"/>
        <rFont val="仿宋"/>
        <charset val="134"/>
      </rPr>
      <t>尺寸：1190mm 高 x 565mm 宽 x 340mm 深</t>
    </r>
    <r>
      <rPr>
        <sz val="9"/>
        <rFont val="仿宋"/>
        <charset val="134"/>
      </rPr>
      <t xml:space="preserve">
低音：1只15寸中低频驱动器
高音：1寸压缩驱动器，90°x40°度恒定指向号角
灵敏度：96dB 重</t>
    </r>
    <r>
      <rPr>
        <sz val="9"/>
        <color rgb="FFFF0000"/>
        <rFont val="仿宋"/>
        <charset val="134"/>
      </rPr>
      <t xml:space="preserve">量：39kg </t>
    </r>
    <r>
      <rPr>
        <sz val="9"/>
        <rFont val="仿宋"/>
        <charset val="134"/>
      </rPr>
      <t xml:space="preserve">
按只销售，</t>
    </r>
    <r>
      <rPr>
        <sz val="9"/>
        <color rgb="FFFF0000"/>
        <rFont val="仿宋"/>
        <charset val="134"/>
      </rPr>
      <t>澳大利亚品牌，澳大利亚生产，</t>
    </r>
    <r>
      <rPr>
        <sz val="9"/>
        <rFont val="仿宋"/>
        <charset val="134"/>
      </rPr>
      <t>单元质保3年。</t>
    </r>
  </si>
  <si>
    <t>块</t>
  </si>
  <si>
    <t>侧向环绕声道阵列1</t>
  </si>
  <si>
    <r>
      <rPr>
        <sz val="9"/>
        <rFont val="仿宋"/>
        <charset val="134"/>
      </rPr>
      <t>频率响应：45-40kHz额定功率：120W
灵敏度：88dB
尺寸：</t>
    </r>
    <r>
      <rPr>
        <sz val="9"/>
        <color rgb="FFFF0000"/>
        <rFont val="仿宋"/>
        <charset val="134"/>
      </rPr>
      <t xml:space="preserve">355mm高*245mm宽*200mm深（底部深110mm）
</t>
    </r>
    <r>
      <rPr>
        <sz val="9"/>
        <rFont val="仿宋"/>
        <charset val="134"/>
      </rPr>
      <t>低音：5寸中低音单元
高音：1寸高音单元重量</t>
    </r>
    <r>
      <rPr>
        <sz val="9"/>
        <color rgb="FFFF0000"/>
        <rFont val="仿宋"/>
        <charset val="134"/>
      </rPr>
      <t>：6kg/只</t>
    </r>
    <r>
      <rPr>
        <sz val="9"/>
        <rFont val="仿宋"/>
        <charset val="134"/>
      </rPr>
      <t xml:space="preserve">
按只销售，</t>
    </r>
    <r>
      <rPr>
        <sz val="9"/>
        <color rgb="FFFF0000"/>
        <rFont val="仿宋"/>
        <charset val="134"/>
      </rPr>
      <t>澳大利亚品牌，澳大利亚生产</t>
    </r>
    <r>
      <rPr>
        <sz val="9"/>
        <rFont val="仿宋"/>
        <charset val="134"/>
      </rPr>
      <t>，单元质保3年。</t>
    </r>
  </si>
  <si>
    <t>对</t>
  </si>
  <si>
    <t>侧向环绕声道阵列2</t>
  </si>
  <si>
    <r>
      <rPr>
        <sz val="9"/>
        <rFont val="仿宋"/>
        <charset val="134"/>
      </rPr>
      <t>频率响应：45-40kHz额定功率：120W
灵敏度：88dB
尺寸：</t>
    </r>
    <r>
      <rPr>
        <sz val="9"/>
        <color rgb="FFFF0000"/>
        <rFont val="仿宋"/>
        <charset val="134"/>
      </rPr>
      <t xml:space="preserve">355mm高*245mm宽*200mm深（底部深110mm）
</t>
    </r>
    <r>
      <rPr>
        <sz val="9"/>
        <rFont val="仿宋"/>
        <charset val="134"/>
      </rPr>
      <t>低音：5寸中低音单元
高音：1寸高音单元重量：6kg/只
按只销售，</t>
    </r>
    <r>
      <rPr>
        <sz val="9"/>
        <color rgb="FFFF0000"/>
        <rFont val="仿宋"/>
        <charset val="134"/>
      </rPr>
      <t>澳大利亚品牌，澳大利亚生产</t>
    </r>
    <r>
      <rPr>
        <sz val="9"/>
        <rFont val="仿宋"/>
        <charset val="134"/>
      </rPr>
      <t>，单元质保3年。</t>
    </r>
  </si>
  <si>
    <t>侧向环绕声道阵列3</t>
  </si>
  <si>
    <t>后向环绕声道阵列</t>
  </si>
  <si>
    <t>超低音通道阵列1</t>
  </si>
  <si>
    <r>
      <rPr>
        <sz val="9"/>
        <color theme="1"/>
        <rFont val="仿宋"/>
        <charset val="134"/>
      </rPr>
      <t xml:space="preserve">频率响应：20-250Hz
最大输出功率：900W额定输出功率：450W最大声压级：127dB
</t>
    </r>
    <r>
      <rPr>
        <sz val="9"/>
        <color rgb="FFFF0000"/>
        <rFont val="仿宋"/>
        <charset val="134"/>
      </rPr>
      <t>尺寸：1200mm 高 x 670mm 宽 x 405mm 深</t>
    </r>
    <r>
      <rPr>
        <sz val="9"/>
        <color theme="1"/>
        <rFont val="仿宋"/>
        <charset val="134"/>
      </rPr>
      <t xml:space="preserve">
低音：采用高冲程超大尺寸18英寸低音驱动器
重量：63kg
按只销售</t>
    </r>
    <r>
      <rPr>
        <sz val="9"/>
        <color rgb="FFFF0000"/>
        <rFont val="仿宋"/>
        <charset val="134"/>
      </rPr>
      <t>，澳大利亚品牌，澳大利亚生产，</t>
    </r>
    <r>
      <rPr>
        <sz val="9"/>
        <color theme="1"/>
        <rFont val="仿宋"/>
        <charset val="134"/>
      </rPr>
      <t>单元质保3年。</t>
    </r>
  </si>
  <si>
    <t>只</t>
  </si>
  <si>
    <t>全景声阵列1</t>
  </si>
  <si>
    <t>全景声阵列2</t>
  </si>
  <si>
    <t>全景声阵列3</t>
  </si>
  <si>
    <t>环绕声前级解码器</t>
  </si>
  <si>
    <r>
      <rPr>
        <sz val="9"/>
        <color theme="1"/>
        <rFont val="仿宋"/>
        <charset val="134"/>
      </rPr>
      <t>沉浸式AV前置放大器处理器
杜比全景声，DTS-X解码， HDCP2.2，Control4网络驱动， 4K/60P，IMAX 3D增强 16声道终极解码器，支持9.1.6声道杜比全景声解码，内置专业Dirac高级调试套件，内置高品质DAC芯
片，提供无与伦比的音质传输
（手工制造顶级家庭影院专用前级环绕声处理器，次时代输出、HDMI 7进3出、主动式平衡输出
、全镀金接口、按台销售，</t>
    </r>
    <r>
      <rPr>
        <sz val="9"/>
        <color rgb="FFFF0000"/>
        <rFont val="仿宋"/>
        <charset val="134"/>
      </rPr>
      <t>美国品牌，美国制造，</t>
    </r>
    <r>
      <rPr>
        <sz val="9"/>
        <color theme="1"/>
        <rFont val="仿宋"/>
        <charset val="134"/>
      </rPr>
      <t>保修期3年，黑色。</t>
    </r>
  </si>
  <si>
    <t>台</t>
  </si>
  <si>
    <t>指定生产地，参数具有指向性和歧视性。存在被质疑的风险。</t>
  </si>
  <si>
    <t>8通道后级功放</t>
  </si>
  <si>
    <r>
      <rPr>
        <sz val="9"/>
        <color theme="1"/>
        <rFont val="仿宋"/>
        <charset val="134"/>
      </rPr>
      <t xml:space="preserve">300W@8欧，450W@4欧。 支持触发开关机。卡侬输入输出接口。
频率响应10-85KHz（+1/-3dB）
。
</t>
    </r>
    <r>
      <rPr>
        <sz val="9"/>
        <color rgb="FFFF0000"/>
        <rFont val="仿宋"/>
        <charset val="134"/>
      </rPr>
      <t>尺寸：430Wx255Hx460</t>
    </r>
    <r>
      <rPr>
        <sz val="11"/>
        <color rgb="FFFF0000"/>
        <rFont val="仿宋"/>
        <charset val="134"/>
      </rPr>
      <t>D。</t>
    </r>
    <r>
      <rPr>
        <sz val="11"/>
        <color theme="1"/>
        <rFont val="仿宋"/>
        <charset val="134"/>
      </rPr>
      <t>按台销售，</t>
    </r>
    <r>
      <rPr>
        <sz val="11"/>
        <color rgb="FFFF0000"/>
        <rFont val="仿宋"/>
        <charset val="134"/>
      </rPr>
      <t>美国品牌，中国生</t>
    </r>
    <r>
      <rPr>
        <sz val="11"/>
        <color theme="1"/>
        <rFont val="仿宋"/>
        <charset val="134"/>
      </rPr>
      <t xml:space="preserve">
产，保修3年。</t>
    </r>
  </si>
  <si>
    <t>指定外形尺寸、生产地，参数具有指向性和歧视性。存在被质疑的风险。</t>
  </si>
  <si>
    <t>平板框架微孔透声幕</t>
  </si>
  <si>
    <r>
      <rPr>
        <sz val="9"/>
        <color theme="1"/>
        <rFont val="仿宋"/>
        <charset val="134"/>
      </rPr>
      <t>250寸16:9平板框架微孔透声幕使用幕料</t>
    </r>
    <r>
      <rPr>
        <sz val="9"/>
        <color theme="5"/>
        <rFont val="仿宋"/>
        <charset val="134"/>
      </rPr>
      <t>SPECTRO</t>
    </r>
    <r>
      <rPr>
        <sz val="9"/>
        <color theme="1"/>
        <rFont val="仿宋"/>
        <charset val="134"/>
      </rPr>
      <t>为商业院线影院指定使用品牌，上榜2009、 2015年吉尼斯世界最大电影银幕记录。
幕料产地：</t>
    </r>
    <r>
      <rPr>
        <sz val="9"/>
        <color theme="5"/>
        <rFont val="仿宋"/>
        <charset val="134"/>
      </rPr>
      <t>韩国</t>
    </r>
    <r>
      <rPr>
        <sz val="9"/>
        <color theme="1"/>
        <rFont val="仿宋"/>
        <charset val="134"/>
      </rPr>
      <t>，边框国内组装，质保3年</t>
    </r>
  </si>
  <si>
    <t>指定幕料品牌、生产地，参数具有指向性和歧视性。存在被质疑的风险。</t>
  </si>
  <si>
    <t>激光4K投影机</t>
  </si>
  <si>
    <r>
      <rPr>
        <sz val="9"/>
        <color theme="1"/>
        <rFont val="仿宋"/>
        <charset val="134"/>
      </rPr>
      <t xml:space="preserve">4K </t>
    </r>
    <r>
      <rPr>
        <sz val="9"/>
        <color rgb="FFFF0000"/>
        <rFont val="仿宋"/>
        <charset val="134"/>
      </rPr>
      <t>SXRD</t>
    </r>
    <r>
      <rPr>
        <sz val="9"/>
        <color theme="1"/>
        <rFont val="仿宋"/>
        <charset val="134"/>
      </rPr>
      <t xml:space="preserve"> 面板激光投影机
采用纯正可靠的</t>
    </r>
    <r>
      <rPr>
        <sz val="9"/>
        <color rgb="FFFF0000"/>
        <rFont val="仿宋"/>
        <charset val="134"/>
      </rPr>
      <t xml:space="preserve"> Z-PhosphorTM</t>
    </r>
    <r>
      <rPr>
        <sz val="9"/>
        <color theme="1"/>
        <rFont val="仿宋"/>
        <charset val="134"/>
      </rPr>
      <t>激光光源
长达 20,000 小时的不间断工作能力
分别率：4096 x 2160
投射比：1:38 :1 至 2:83 :1
尺寸（不含凸出部分）：</t>
    </r>
    <r>
      <rPr>
        <sz val="9"/>
        <color rgb="FFFF0000"/>
        <rFont val="仿宋"/>
        <charset val="134"/>
      </rPr>
      <t>WHD 560 x 223 x 496 mm
重量：20Kg</t>
    </r>
    <r>
      <rPr>
        <sz val="9"/>
        <color theme="1"/>
        <rFont val="仿宋"/>
        <charset val="134"/>
      </rPr>
      <t xml:space="preserve">
日本品牌，中国生产，按台销售，质保3年</t>
    </r>
  </si>
  <si>
    <t>指定外形尺寸、生产地、品牌特有技术，参数具有指向性和歧视性。存在被质疑的风险。</t>
  </si>
  <si>
    <t>进阶级高清播放器</t>
  </si>
  <si>
    <t>进阶级高清播放器。
1、超大点阵LED显示屏，无风扇自然对流设计，硬盘 独立开关电源，主板独立线性电源，电源全屏蔽设计。
2、海思3798 CV200主控方案，
2G 内存+16G闪存，支 持4K HDR、次世代音轨源码输出
3、支持RS232串口、IR红外、IP网络控制，针对智能 中控系统开放多项独家功能
4、单硬盘仓设计，最大支持
16TB硬盘，可外接移动 硬/NAS
。
5、内置希捷酷狼12T硬盘1块、含12个月4K远程下载服务。
6、ISF官方认证视频源，ISF官方调试信号输出。
按台销售，中国品牌，中国生 产，主机质保3年，配件质保1年</t>
  </si>
  <si>
    <t>市场调查及参考历史成交价格进行审核</t>
  </si>
  <si>
    <t>功能型高端设备柜</t>
  </si>
  <si>
    <t>外形尺寸： 1680mm*600mm*600mm
标准色是黑胡桃色，可选索菲亚红，樱桃红和珍珠白。
按台销售，中国品牌，中国制造，质保3年。</t>
  </si>
  <si>
    <t>个</t>
  </si>
  <si>
    <t>投影机吊架</t>
  </si>
  <si>
    <t>此吊架安装可以兼容市场上90%以上的家庭影院投影机，最大承重25KG，全铝CNC精生产和加工，表面处理阳极氧化，支持专业变形镜头转接板。黑色。行 程：100-500mm。</t>
  </si>
  <si>
    <t>观影沙发</t>
  </si>
  <si>
    <t>定制专业观影沙发、带茶托。接触面真</t>
  </si>
  <si>
    <t>位</t>
  </si>
  <si>
    <t>专业影音设备安装辅料</t>
  </si>
  <si>
    <t>接线头，接线柱，各种跳线，232控制接口，红外控制线等
按套销售，中国品牌，产地中国</t>
  </si>
  <si>
    <t>专业扬声器</t>
  </si>
  <si>
    <t>系统类型：15英寸，低频反射式频率范围(-10 dB)1：38 Hz - 250 KHz
频率响应(±3 dB)1：50 Hz - 250 KHz
灵敏度(1w/1m)1：95 dB额定阻抗：8 Ohms
声压级输出：124 dB(峰值:130dB)
额定输入功率2：(连续/音乐信号/峰值)600 W/1200 W/2400 W中
国，质保3年。</t>
  </si>
  <si>
    <t>系统类型：12英寸，2分频，低频反射式
频率范围(-10 dB)1：48 Hz - 20 KHz
频率响应(±3 dB)1：80 Hz - 17 KHz
灵敏度(1w @ 1m)1：96 dB额定阻抗：8 ohms
最大声压级输出2：122 dB(峰值:128 dB)
额定输入功率3：350 W/700</t>
  </si>
  <si>
    <t>专业功放</t>
  </si>
  <si>
    <r>
      <rPr>
        <sz val="9"/>
        <color theme="1"/>
        <rFont val="仿宋"/>
        <charset val="134"/>
      </rPr>
      <t xml:space="preserve"> 8ΩCHA 600W  CHB 600W
放大器种类 H最大增益 39dB
</t>
    </r>
    <r>
      <rPr>
        <sz val="9"/>
        <color rgb="FFC00000"/>
        <rFont val="仿宋"/>
        <charset val="134"/>
      </rPr>
      <t>89mm×483mm×390mm(含机架耳415mm)</t>
    </r>
    <r>
      <rPr>
        <sz val="9"/>
        <color theme="1"/>
        <rFont val="仿宋"/>
        <charset val="134"/>
      </rPr>
      <t xml:space="preserve">
净重 13kg 按台销售，品牌中国，产地中国，质保3年。</t>
    </r>
  </si>
  <si>
    <t>效果器</t>
  </si>
  <si>
    <t>，拥有出色的混响调节器，音乐调节拥有7段参量均衡，而话筒调节15段参量均衡，让人声表现更为出色。
01. 拥有基本的音量、滤波、压限
、延时、回声、混响等音效调节
02. 拥有 48KHz/s 或以上音频采样率，数据传输位深24Bits 或以上
03. 数模/模数信噪比 (SNR)100dB(48KHz/s SR) 或以上
04. 模拟输入输出时间间隔低于 4.0ms
05. 低输出静噪，可自动调节的噪声门
06. 拥有灵活可调节的音频控制平台</t>
  </si>
  <si>
    <t>话筒</t>
  </si>
  <si>
    <t xml:space="preserve"> UHF频段，锁相环(PLL)频率合成 100×2个信道，信道间隔250KHz超外差二次变频设计，具备极高的接收灵敏度
麦克风采用独特的升压设计，电池电量下降不影响手咪性能
理想环境操作半径达80米，适用于各种要求场合
技术参数：频率范围740- 790MHz
频率稳定度：±10ppm接收方式：超外
按套销售，品牌中国，产地中国，质保3年。</t>
  </si>
  <si>
    <t>套</t>
  </si>
  <si>
    <t>卡拉OK点歌机</t>
  </si>
  <si>
    <t>无缝支持微信点歌，手机投射触摸屏，终身免费下载云端歌库，行业中最高品质的KTV曲库素质内置2T硬盘 ，3万左右，支持时序电源控制迅速开关机
HDMI*1、USB2.0*2、S/PDIF*1
、OPTICAL光纤*1、AUDIO OUT*1、AUDIO IN*1、RJ45*1
按台销售，中国品牌，产地中国，保修期3年。</t>
  </si>
  <si>
    <t>智能控制主机</t>
  </si>
  <si>
    <t>AIoT物联网云计算，行业首创免编程只能给适配系统；
1路TCP/IP通讯控制接口；
4路自适应智能RS232接口；
3路增强型IR红外控制接口；
3路CANbus总线通讯接口，1路 RS485总线通讯接口，2路可编程干接点输出接口；
PTC-1投影网关控制器：1路免编程智能RS232接口、1路IR红外接口；
2路CANbus总线通讯接口； RC-1000智能无线遥控器：无方向性遥控距离大于10米；
定制配件：RJ45转RS-232转换线
（3条）
RS-232串口母头转母头（1个） IR红外发射线（3条）
CANbus网络终端器（3个） RJ45网线（1条）</t>
  </si>
  <si>
    <t>8通道智能电源管理器</t>
  </si>
  <si>
    <t>能够按照由前级设备到后级设备逐个顺序启动电源，关闭供电电源时则由后级到前级的顺序关闭各类用电设备，这样就能有效的统一管理和控制各类用电设备，可减低用电设备在开关瞬间对供电电网的冲击，也避免了感生电流对设备的冲击，确保了整个用电系统的稳定</t>
  </si>
  <si>
    <t>6键场景面板内置4路灯光回路</t>
  </si>
  <si>
    <t>通过CANBUS接口与智能主机联动，可多台级联使用。
产品材质：阳极氧化铝合金面板负载功率：220瓦x4通道
总线协议：CANbus通信方式：分布式
功能接口：CANbus x2 回路数量：4x10A@220V运输重量：1kg
产品尺寸：86x86x45mm
适用底盒：86x86x60mm</t>
  </si>
  <si>
    <t>影院用16口千兆交换机</t>
  </si>
  <si>
    <r>
      <rPr>
        <sz val="9"/>
        <color theme="1"/>
        <rFont val="仿宋"/>
        <charset val="134"/>
      </rPr>
      <t>16个10/100/1000Mbps 网口，支持Web/APP/</t>
    </r>
    <r>
      <rPr>
        <sz val="9"/>
        <color rgb="FFFF0000"/>
        <rFont val="仿宋"/>
        <charset val="134"/>
      </rPr>
      <t>MACC管理 WHD：440x165x44</t>
    </r>
    <r>
      <rPr>
        <sz val="9"/>
        <color theme="1"/>
        <rFont val="仿宋"/>
        <charset val="134"/>
      </rPr>
      <t xml:space="preserve">
按台销售，产地：中国，质保期：3年。</t>
    </r>
  </si>
  <si>
    <t>指定外形尺寸、特定品牌技术，参数具有指向性和歧视性。存在被质疑的风险。</t>
  </si>
  <si>
    <t>无线路由器</t>
  </si>
  <si>
    <r>
      <rPr>
        <sz val="9"/>
        <color theme="1"/>
        <rFont val="仿宋"/>
        <charset val="134"/>
      </rPr>
      <t>1300M双频全千兆家用无线路由器，2.4G、5G双频，4个千兆口
（1WAN+3LAN）。外置天线，整机最大无线接入速率 1267Mbps，支持802.11b/g/n和802.11a/n/ac Wave1/Wave2，支持单台与多台两种工作模式，支持“易联”零配置组网，有线中继与无线中继智能切换，支持</t>
    </r>
    <r>
      <rPr>
        <sz val="9"/>
        <color rgb="FFFF0000"/>
        <rFont val="仿宋"/>
        <charset val="134"/>
      </rPr>
      <t>“睿易”APP
与易点点i小程序管理。</t>
    </r>
  </si>
  <si>
    <t>影音调试</t>
  </si>
  <si>
    <t>HAA标准调试、卡拉OK调音</t>
  </si>
  <si>
    <t>ISF视频调试</t>
  </si>
  <si>
    <t>影音规划设计</t>
  </si>
  <si>
    <t>影音设计费</t>
  </si>
  <si>
    <t>软件编程</t>
  </si>
  <si>
    <t>个性化编程调试服务</t>
  </si>
  <si>
    <t>电气改造</t>
  </si>
  <si>
    <t>多功能厅电气改造部分（含税）</t>
  </si>
  <si>
    <t>具体内容不详金额暂估</t>
  </si>
  <si>
    <t>长沙出入境边防检查站新营区室内文化建设项目（党建云课堂）预算审核前后对比表</t>
  </si>
  <si>
    <t>86寸视频会议平板大屏</t>
  </si>
  <si>
    <t>五代机86寸LED液晶显示屏，红外触控，防眩光钢化玻璃，前置TypeC及USB接口，标配：壁挂板，整机自带安卓系统，可选配PC模块配备Windows系统，电源线。包涵电子白板、无线传屏、远程会议、4K高清显示、会议内容扫码带走； 投影仪、音响、白板三合一，让会议设备更加精简；内置1080P 1200W高清摄像头、内置阵列式麦克风，可实现无线投屏模式下拓展屏演示，可实现PPT演示模式下随页批注。主页应用可个性化进行设置。主页为三联屏模式，可个性化定义主页。含管线等配套设施。</t>
  </si>
  <si>
    <t>PC模块</t>
  </si>
  <si>
    <t>五代机PC模块，i5 8G  128G固态硬盘，Win10正版企业版系统。</t>
  </si>
  <si>
    <t>无线传屏器</t>
  </si>
  <si>
    <t>最长连接距离8 米，传输延迟&lt;120ms，帧率15fps-25fps
支持将电脑的画面无线传输到MAXHUB大屏上，并可支持触摸回传反向控制电脑。</t>
  </si>
  <si>
    <t>翻页笔</t>
  </si>
  <si>
    <t>书写、远程翻页、一键进入批注及白板功能，远程飞鼠、激光功能。</t>
  </si>
  <si>
    <t>支</t>
  </si>
  <si>
    <t>支架</t>
  </si>
  <si>
    <t>静音万向轮，移动推车</t>
  </si>
  <si>
    <t>副</t>
  </si>
  <si>
    <t>党建云课堂学习互动专属平台</t>
  </si>
  <si>
    <t>一、诵读功能：
平台提供诵读资源1000+包含入党宣誓、党章党规、初心使命、先进典型等，支部与党员个人也可以自己上传素材，用来开展“重温誓词”“颂党留声”“诗词朗诵”等活动，支部可以设置优秀作品的得分标准，符合这个标准的作品自动进入优秀作品库供大家点听。所有作品根据点赞量、分享次数、文章使用次数、背景图片使用次数、背景音乐的使用次数进行相应的排名。
二、活动编辑发布功能：
平台活动设置有声图、视频、H5各两种，答题闯关、朗读各一种共计八种活动形式，可以满足支部开展包括“党史答题”在内的各种形式的活动。
三、学习功能：
平台提供党建、人文、历史等音视频内容10万+，支部也可以上传自己的专属内容，供党员学习。
四、展示功能：
支部风采、榜样力量用来展示支部、党员、优秀党员、各种荣誉等等，后台编辑，不断更新，永久留存。</t>
  </si>
  <si>
    <t>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</si>
</sst>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8">
    <font>
      <sz val="11"/>
      <color theme="1"/>
      <name val="等线"/>
      <charset val="134"/>
      <scheme val="minor"/>
    </font>
    <font>
      <sz val="9"/>
      <color theme="1"/>
      <name val="仿宋"/>
      <charset val="134"/>
    </font>
    <font>
      <b/>
      <sz val="12"/>
      <color theme="1"/>
      <name val="仿宋"/>
      <charset val="134"/>
    </font>
    <font>
      <b/>
      <sz val="9"/>
      <color rgb="FF000000"/>
      <name val="仿宋"/>
      <charset val="134"/>
    </font>
    <font>
      <sz val="9"/>
      <color rgb="FF000000"/>
      <name val="仿宋"/>
      <charset val="134"/>
    </font>
    <font>
      <sz val="9"/>
      <name val="仿宋"/>
      <charset val="134"/>
    </font>
    <font>
      <b/>
      <sz val="14"/>
      <color theme="1"/>
      <name val="仿宋"/>
      <charset val="134"/>
    </font>
    <font>
      <sz val="10"/>
      <color theme="1"/>
      <name val="仿宋"/>
      <charset val="134"/>
    </font>
    <font>
      <sz val="9"/>
      <color rgb="FFFF0000"/>
      <name val="仿宋"/>
      <charset val="134"/>
    </font>
    <font>
      <sz val="9"/>
      <color theme="1"/>
      <name val="宋体"/>
      <charset val="134"/>
    </font>
    <font>
      <b/>
      <sz val="12"/>
      <color theme="1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color rgb="FFFF0000"/>
      <name val="仿宋"/>
      <charset val="134"/>
    </font>
    <font>
      <sz val="11"/>
      <color theme="1"/>
      <name val="仿宋"/>
      <charset val="134"/>
    </font>
    <font>
      <sz val="9"/>
      <color theme="5"/>
      <name val="仿宋"/>
      <charset val="134"/>
    </font>
    <font>
      <sz val="9"/>
      <color rgb="FFC00000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12" applyNumberFormat="0" applyAlignment="0" applyProtection="0">
      <alignment vertical="center"/>
    </xf>
    <xf numFmtId="0" fontId="27" fillId="13" borderId="8" applyNumberFormat="0" applyAlignment="0" applyProtection="0">
      <alignment vertical="center"/>
    </xf>
    <xf numFmtId="0" fontId="28" fillId="14" borderId="13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3" fillId="0" borderId="0"/>
    <xf numFmtId="0" fontId="33" fillId="0" borderId="0">
      <alignment vertical="center"/>
    </xf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176" fontId="1" fillId="0" borderId="0" xfId="8" applyNumberFormat="1" applyFont="1" applyAlignment="1">
      <alignment horizontal="right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3" xfId="8" applyNumberFormat="1" applyFont="1" applyBorder="1" applyAlignment="1">
      <alignment horizontal="center" vertical="center" wrapText="1"/>
    </xf>
    <xf numFmtId="176" fontId="3" fillId="0" borderId="4" xfId="8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76" fontId="3" fillId="0" borderId="6" xfId="8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 applyProtection="1">
      <alignment horizontal="left" vertical="center" wrapText="1"/>
    </xf>
    <xf numFmtId="43" fontId="5" fillId="0" borderId="6" xfId="8" applyFont="1" applyFill="1" applyBorder="1" applyAlignment="1">
      <alignment horizontal="center" vertical="center" wrapText="1"/>
    </xf>
    <xf numFmtId="43" fontId="5" fillId="0" borderId="6" xfId="8" applyFont="1" applyBorder="1" applyAlignment="1">
      <alignment horizontal="right" vertical="center"/>
    </xf>
    <xf numFmtId="0" fontId="5" fillId="0" borderId="6" xfId="49" applyFont="1" applyFill="1" applyBorder="1" applyAlignment="1">
      <alignment horizontal="left" vertical="center" wrapText="1"/>
    </xf>
    <xf numFmtId="43" fontId="5" fillId="2" borderId="6" xfId="8" applyFont="1" applyFill="1" applyBorder="1" applyAlignment="1">
      <alignment horizontal="center" vertical="center" wrapText="1"/>
    </xf>
    <xf numFmtId="43" fontId="5" fillId="0" borderId="6" xfId="8" applyFont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6" xfId="0" applyFont="1" applyBorder="1"/>
    <xf numFmtId="176" fontId="1" fillId="0" borderId="6" xfId="8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176" fontId="3" fillId="0" borderId="2" xfId="8" applyNumberFormat="1" applyFont="1" applyBorder="1" applyAlignment="1">
      <alignment horizontal="center" vertical="center"/>
    </xf>
    <xf numFmtId="176" fontId="3" fillId="0" borderId="5" xfId="8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0" fontId="1" fillId="0" borderId="0" xfId="11" applyNumberFormat="1" applyFont="1" applyAlignment="1">
      <alignment horizontal="right" vertical="center"/>
    </xf>
    <xf numFmtId="0" fontId="1" fillId="3" borderId="0" xfId="0" applyFont="1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43" fontId="8" fillId="0" borderId="6" xfId="8" applyFont="1" applyFill="1" applyBorder="1" applyAlignment="1">
      <alignment horizontal="right" vertical="center" wrapText="1"/>
    </xf>
    <xf numFmtId="43" fontId="1" fillId="0" borderId="6" xfId="8" applyFont="1" applyBorder="1" applyAlignment="1">
      <alignment horizontal="right" vertical="center"/>
    </xf>
    <xf numFmtId="43" fontId="5" fillId="0" borderId="6" xfId="8" applyFont="1" applyFill="1" applyBorder="1" applyAlignment="1">
      <alignment horizontal="right" vertical="center" wrapText="1"/>
    </xf>
    <xf numFmtId="43" fontId="5" fillId="2" borderId="6" xfId="8" applyFont="1" applyFill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/>
    <xf numFmtId="0" fontId="1" fillId="3" borderId="6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43" fontId="1" fillId="3" borderId="6" xfId="8" applyFont="1" applyFill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176" fontId="1" fillId="3" borderId="6" xfId="8" applyNumberFormat="1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left" vertical="center"/>
    </xf>
    <xf numFmtId="176" fontId="9" fillId="0" borderId="0" xfId="8" applyNumberFormat="1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right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176" fontId="11" fillId="0" borderId="2" xfId="8" applyNumberFormat="1" applyFont="1" applyBorder="1" applyAlignment="1">
      <alignment horizontal="center" vertical="center" wrapText="1"/>
    </xf>
    <xf numFmtId="176" fontId="11" fillId="0" borderId="6" xfId="8" applyNumberFormat="1" applyFont="1" applyBorder="1" applyAlignment="1">
      <alignment horizontal="center" vertical="center"/>
    </xf>
    <xf numFmtId="176" fontId="11" fillId="0" borderId="5" xfId="8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43" fontId="9" fillId="0" borderId="6" xfId="8" applyFont="1" applyBorder="1" applyAlignment="1">
      <alignment horizontal="center" vertical="center"/>
    </xf>
    <xf numFmtId="176" fontId="9" fillId="0" borderId="6" xfId="8" applyNumberFormat="1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A4 Small 210 x 297 mm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F5" sqref="F5"/>
    </sheetView>
  </sheetViews>
  <sheetFormatPr defaultColWidth="8.88888888888889" defaultRowHeight="10.8" outlineLevelRow="4" outlineLevelCol="7"/>
  <cols>
    <col min="1" max="1" width="5.22222222222222" style="59" customWidth="1"/>
    <col min="2" max="2" width="9.66666666666667" style="59" customWidth="1"/>
    <col min="3" max="3" width="44" style="60" customWidth="1"/>
    <col min="4" max="4" width="5.44444444444444" style="58" customWidth="1"/>
    <col min="5" max="5" width="6.33333333333333" style="58" customWidth="1"/>
    <col min="6" max="6" width="13.1111111111111" style="61" customWidth="1"/>
    <col min="7" max="7" width="13.4444444444444" style="61" customWidth="1"/>
    <col min="8" max="8" width="12.6666666666667" style="61" customWidth="1"/>
    <col min="9" max="9" width="21.5555555555556" style="59" customWidth="1"/>
    <col min="10" max="10" width="20.7777777777778" style="59" customWidth="1"/>
    <col min="11" max="16384" width="8.88888888888889" style="59"/>
  </cols>
  <sheetData>
    <row r="1" ht="15.6" spans="1:8">
      <c r="A1" s="62" t="s">
        <v>0</v>
      </c>
      <c r="B1" s="62"/>
      <c r="C1" s="62"/>
      <c r="D1" s="62"/>
      <c r="E1" s="62"/>
      <c r="F1" s="62"/>
      <c r="G1" s="62"/>
      <c r="H1" s="62"/>
    </row>
    <row r="2" spans="1:8">
      <c r="A2" s="63" t="s">
        <v>1</v>
      </c>
      <c r="B2" s="63"/>
      <c r="C2" s="63"/>
      <c r="D2" s="63"/>
      <c r="E2" s="63"/>
      <c r="F2" s="63"/>
      <c r="G2" s="63"/>
      <c r="H2" s="63"/>
    </row>
    <row r="3" s="58" customFormat="1" ht="13.8" customHeight="1" spans="1:8">
      <c r="A3" s="64" t="s">
        <v>2</v>
      </c>
      <c r="B3" s="64" t="s">
        <v>3</v>
      </c>
      <c r="C3" s="65" t="s">
        <v>4</v>
      </c>
      <c r="D3" s="65" t="s">
        <v>5</v>
      </c>
      <c r="E3" s="64" t="s">
        <v>6</v>
      </c>
      <c r="F3" s="66" t="s">
        <v>7</v>
      </c>
      <c r="G3" s="66" t="s">
        <v>8</v>
      </c>
      <c r="H3" s="67" t="s">
        <v>9</v>
      </c>
    </row>
    <row r="4" s="58" customFormat="1" spans="1:8">
      <c r="A4" s="64"/>
      <c r="B4" s="64"/>
      <c r="C4" s="65"/>
      <c r="D4" s="65"/>
      <c r="E4" s="64"/>
      <c r="F4" s="68"/>
      <c r="G4" s="68"/>
      <c r="H4" s="67"/>
    </row>
    <row r="5" s="58" customFormat="1" ht="21" customHeight="1" spans="1:8">
      <c r="A5" s="69">
        <v>1</v>
      </c>
      <c r="B5" s="70" t="s">
        <v>10</v>
      </c>
      <c r="C5" s="70" t="s">
        <v>11</v>
      </c>
      <c r="D5" s="70" t="s">
        <v>12</v>
      </c>
      <c r="E5" s="70">
        <v>1</v>
      </c>
      <c r="F5" s="71">
        <v>76295.21</v>
      </c>
      <c r="G5" s="71">
        <f>F5</f>
        <v>76295.21</v>
      </c>
      <c r="H5" s="72"/>
    </row>
  </sheetData>
  <mergeCells count="10">
    <mergeCell ref="A1:H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topLeftCell="A31" workbookViewId="0">
      <selection activeCell="K32" sqref="K32"/>
    </sheetView>
  </sheetViews>
  <sheetFormatPr defaultColWidth="8.88888888888889" defaultRowHeight="10.8"/>
  <cols>
    <col min="1" max="1" width="5.22222222222222" style="2" customWidth="1"/>
    <col min="2" max="2" width="9.66666666666667" style="2" customWidth="1"/>
    <col min="3" max="3" width="44" style="32" customWidth="1"/>
    <col min="4" max="4" width="5.44444444444444" style="1" customWidth="1"/>
    <col min="5" max="5" width="6.33333333333333" style="1" customWidth="1"/>
    <col min="6" max="6" width="15" style="3" customWidth="1"/>
    <col min="7" max="7" width="12.2222222222222" style="3" customWidth="1"/>
    <col min="8" max="8" width="14.8888888888889" style="3" customWidth="1"/>
    <col min="9" max="9" width="13.4444444444444" style="3" customWidth="1"/>
    <col min="10" max="10" width="12.6666666666667" style="3" customWidth="1"/>
    <col min="11" max="11" width="19.6666666666667" style="33" customWidth="1"/>
    <col min="12" max="16384" width="8.88888888888889" style="2"/>
  </cols>
  <sheetData>
    <row r="1" ht="28.2" customHeight="1" spans="1:11">
      <c r="A1" s="34" t="s">
        <v>13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ht="25.2" customHeight="1" spans="1:1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="1" customFormat="1" spans="1:11">
      <c r="A3" s="6" t="s">
        <v>2</v>
      </c>
      <c r="B3" s="6" t="s">
        <v>14</v>
      </c>
      <c r="C3" s="36" t="s">
        <v>4</v>
      </c>
      <c r="D3" s="7" t="s">
        <v>5</v>
      </c>
      <c r="E3" s="6" t="s">
        <v>6</v>
      </c>
      <c r="F3" s="8" t="s">
        <v>15</v>
      </c>
      <c r="G3" s="9"/>
      <c r="H3" s="8" t="s">
        <v>16</v>
      </c>
      <c r="I3" s="9"/>
      <c r="J3" s="25" t="s">
        <v>17</v>
      </c>
      <c r="K3" s="53" t="s">
        <v>18</v>
      </c>
    </row>
    <row r="4" s="1" customFormat="1" spans="1:11">
      <c r="A4" s="10"/>
      <c r="B4" s="10"/>
      <c r="C4" s="37"/>
      <c r="D4" s="11"/>
      <c r="E4" s="10"/>
      <c r="F4" s="12" t="s">
        <v>7</v>
      </c>
      <c r="G4" s="12" t="s">
        <v>19</v>
      </c>
      <c r="H4" s="12" t="s">
        <v>7</v>
      </c>
      <c r="I4" s="12" t="s">
        <v>19</v>
      </c>
      <c r="J4" s="26"/>
      <c r="K4" s="53"/>
    </row>
    <row r="5" ht="87" customHeight="1" spans="1:11">
      <c r="A5" s="13">
        <v>1</v>
      </c>
      <c r="B5" s="38" t="s">
        <v>20</v>
      </c>
      <c r="C5" s="15" t="s">
        <v>21</v>
      </c>
      <c r="D5" s="14" t="s">
        <v>22</v>
      </c>
      <c r="E5" s="14">
        <v>1</v>
      </c>
      <c r="F5" s="39">
        <v>33200</v>
      </c>
      <c r="G5" s="40">
        <f>F5*E5</f>
        <v>33200</v>
      </c>
      <c r="H5" s="40">
        <v>32000</v>
      </c>
      <c r="I5" s="40">
        <f>H5*E5</f>
        <v>32000</v>
      </c>
      <c r="J5" s="23">
        <f>I5-G5</f>
        <v>-1200</v>
      </c>
      <c r="K5" s="54" t="s">
        <v>23</v>
      </c>
    </row>
    <row r="6" ht="86.4" spans="1:11">
      <c r="A6" s="13">
        <v>2</v>
      </c>
      <c r="B6" s="38" t="s">
        <v>24</v>
      </c>
      <c r="C6" s="15" t="s">
        <v>25</v>
      </c>
      <c r="D6" s="14" t="s">
        <v>26</v>
      </c>
      <c r="E6" s="14">
        <v>2</v>
      </c>
      <c r="F6" s="39">
        <v>33200</v>
      </c>
      <c r="G6" s="40">
        <f t="shared" ref="G6:G39" si="0">F6*E6</f>
        <v>66400</v>
      </c>
      <c r="H6" s="40">
        <v>32000</v>
      </c>
      <c r="I6" s="40">
        <f t="shared" ref="I6:I39" si="1">H6*E6</f>
        <v>64000</v>
      </c>
      <c r="J6" s="23">
        <f t="shared" ref="J6:J10" si="2">I6-G6</f>
        <v>-2400</v>
      </c>
      <c r="K6" s="54" t="s">
        <v>23</v>
      </c>
    </row>
    <row r="7" ht="75.6" spans="1:11">
      <c r="A7" s="13">
        <v>3</v>
      </c>
      <c r="B7" s="38" t="s">
        <v>27</v>
      </c>
      <c r="C7" s="18" t="s">
        <v>28</v>
      </c>
      <c r="D7" s="14" t="s">
        <v>29</v>
      </c>
      <c r="E7" s="14">
        <v>1</v>
      </c>
      <c r="F7" s="41">
        <v>12800</v>
      </c>
      <c r="G7" s="40">
        <f t="shared" si="0"/>
        <v>12800</v>
      </c>
      <c r="H7" s="40">
        <v>11500</v>
      </c>
      <c r="I7" s="40">
        <f t="shared" si="1"/>
        <v>11500</v>
      </c>
      <c r="J7" s="23">
        <f t="shared" si="2"/>
        <v>-1300</v>
      </c>
      <c r="K7" s="54" t="s">
        <v>23</v>
      </c>
    </row>
    <row r="8" ht="75.6" spans="1:11">
      <c r="A8" s="13">
        <v>4</v>
      </c>
      <c r="B8" s="38" t="s">
        <v>30</v>
      </c>
      <c r="C8" s="18" t="s">
        <v>31</v>
      </c>
      <c r="D8" s="14" t="s">
        <v>29</v>
      </c>
      <c r="E8" s="14">
        <v>1</v>
      </c>
      <c r="F8" s="39">
        <v>12800</v>
      </c>
      <c r="G8" s="40">
        <f t="shared" si="0"/>
        <v>12800</v>
      </c>
      <c r="H8" s="40">
        <v>11500</v>
      </c>
      <c r="I8" s="40">
        <f t="shared" si="1"/>
        <v>11500</v>
      </c>
      <c r="J8" s="23">
        <f t="shared" si="2"/>
        <v>-1300</v>
      </c>
      <c r="K8" s="54" t="s">
        <v>23</v>
      </c>
    </row>
    <row r="9" ht="75.6" spans="1:11">
      <c r="A9" s="13">
        <v>5</v>
      </c>
      <c r="B9" s="38" t="s">
        <v>32</v>
      </c>
      <c r="C9" s="18" t="s">
        <v>31</v>
      </c>
      <c r="D9" s="14" t="s">
        <v>29</v>
      </c>
      <c r="E9" s="14">
        <v>1</v>
      </c>
      <c r="F9" s="42">
        <v>12800</v>
      </c>
      <c r="G9" s="40">
        <f t="shared" si="0"/>
        <v>12800</v>
      </c>
      <c r="H9" s="40">
        <v>11500</v>
      </c>
      <c r="I9" s="40">
        <f t="shared" si="1"/>
        <v>11500</v>
      </c>
      <c r="J9" s="23">
        <f t="shared" si="2"/>
        <v>-1300</v>
      </c>
      <c r="K9" s="54" t="s">
        <v>23</v>
      </c>
    </row>
    <row r="10" ht="75.6" spans="1:11">
      <c r="A10" s="13">
        <v>6</v>
      </c>
      <c r="B10" s="38" t="s">
        <v>33</v>
      </c>
      <c r="C10" s="18" t="s">
        <v>31</v>
      </c>
      <c r="D10" s="14" t="s">
        <v>29</v>
      </c>
      <c r="E10" s="14">
        <v>1</v>
      </c>
      <c r="F10" s="42">
        <v>12800</v>
      </c>
      <c r="G10" s="40">
        <f t="shared" si="0"/>
        <v>12800</v>
      </c>
      <c r="H10" s="40">
        <v>11500</v>
      </c>
      <c r="I10" s="40">
        <f t="shared" si="1"/>
        <v>11500</v>
      </c>
      <c r="J10" s="23">
        <f t="shared" si="2"/>
        <v>-1300</v>
      </c>
      <c r="K10" s="54" t="s">
        <v>23</v>
      </c>
    </row>
    <row r="11" ht="86.4" spans="1:11">
      <c r="A11" s="13">
        <v>7</v>
      </c>
      <c r="B11" s="38" t="s">
        <v>34</v>
      </c>
      <c r="C11" s="43" t="s">
        <v>35</v>
      </c>
      <c r="D11" s="14" t="s">
        <v>36</v>
      </c>
      <c r="E11" s="44">
        <v>2</v>
      </c>
      <c r="F11" s="40">
        <v>39800</v>
      </c>
      <c r="G11" s="40">
        <f t="shared" si="0"/>
        <v>79600</v>
      </c>
      <c r="H11" s="40">
        <v>35800</v>
      </c>
      <c r="I11" s="40">
        <f t="shared" si="1"/>
        <v>71600</v>
      </c>
      <c r="J11" s="23">
        <f t="shared" ref="J11:J40" si="3">I11-G11</f>
        <v>-8000</v>
      </c>
      <c r="K11" s="54" t="s">
        <v>23</v>
      </c>
    </row>
    <row r="12" ht="75.6" spans="1:11">
      <c r="A12" s="13">
        <v>8</v>
      </c>
      <c r="B12" s="38" t="s">
        <v>37</v>
      </c>
      <c r="C12" s="18" t="s">
        <v>31</v>
      </c>
      <c r="D12" s="14" t="s">
        <v>29</v>
      </c>
      <c r="E12" s="14">
        <v>1</v>
      </c>
      <c r="F12" s="42">
        <v>12800</v>
      </c>
      <c r="G12" s="40">
        <f t="shared" si="0"/>
        <v>12800</v>
      </c>
      <c r="H12" s="40">
        <v>11500</v>
      </c>
      <c r="I12" s="40">
        <f t="shared" si="1"/>
        <v>11500</v>
      </c>
      <c r="J12" s="23">
        <f t="shared" si="3"/>
        <v>-1300</v>
      </c>
      <c r="K12" s="54" t="s">
        <v>23</v>
      </c>
    </row>
    <row r="13" ht="75.6" spans="1:11">
      <c r="A13" s="13">
        <v>9</v>
      </c>
      <c r="B13" s="38" t="s">
        <v>38</v>
      </c>
      <c r="C13" s="18" t="s">
        <v>31</v>
      </c>
      <c r="D13" s="14" t="s">
        <v>29</v>
      </c>
      <c r="E13" s="14">
        <v>1</v>
      </c>
      <c r="F13" s="42">
        <v>12800</v>
      </c>
      <c r="G13" s="40">
        <f t="shared" si="0"/>
        <v>12800</v>
      </c>
      <c r="H13" s="40">
        <v>11500</v>
      </c>
      <c r="I13" s="40">
        <f t="shared" si="1"/>
        <v>11500</v>
      </c>
      <c r="J13" s="23">
        <f t="shared" si="3"/>
        <v>-1300</v>
      </c>
      <c r="K13" s="54" t="s">
        <v>23</v>
      </c>
    </row>
    <row r="14" ht="75.6" spans="1:11">
      <c r="A14" s="13">
        <v>10</v>
      </c>
      <c r="B14" s="38" t="s">
        <v>39</v>
      </c>
      <c r="C14" s="18" t="s">
        <v>31</v>
      </c>
      <c r="D14" s="14" t="s">
        <v>29</v>
      </c>
      <c r="E14" s="14">
        <v>1</v>
      </c>
      <c r="F14" s="42">
        <v>12800</v>
      </c>
      <c r="G14" s="40">
        <f t="shared" si="0"/>
        <v>12800</v>
      </c>
      <c r="H14" s="40">
        <v>11500</v>
      </c>
      <c r="I14" s="40">
        <f t="shared" si="1"/>
        <v>11500</v>
      </c>
      <c r="J14" s="23">
        <f t="shared" si="3"/>
        <v>-1300</v>
      </c>
      <c r="K14" s="54" t="s">
        <v>23</v>
      </c>
    </row>
    <row r="15" ht="108" spans="1:11">
      <c r="A15" s="13">
        <v>11</v>
      </c>
      <c r="B15" s="45" t="s">
        <v>40</v>
      </c>
      <c r="C15" s="43" t="s">
        <v>41</v>
      </c>
      <c r="D15" s="38" t="s">
        <v>42</v>
      </c>
      <c r="E15" s="44">
        <v>1</v>
      </c>
      <c r="F15" s="40">
        <v>59200</v>
      </c>
      <c r="G15" s="40">
        <f t="shared" si="0"/>
        <v>59200</v>
      </c>
      <c r="H15" s="40">
        <v>55000</v>
      </c>
      <c r="I15" s="40">
        <f t="shared" si="1"/>
        <v>55000</v>
      </c>
      <c r="J15" s="23">
        <f t="shared" si="3"/>
        <v>-4200</v>
      </c>
      <c r="K15" s="54" t="s">
        <v>43</v>
      </c>
    </row>
    <row r="16" ht="86.4" spans="1:11">
      <c r="A16" s="13">
        <v>12</v>
      </c>
      <c r="B16" s="45" t="s">
        <v>44</v>
      </c>
      <c r="C16" s="43" t="s">
        <v>45</v>
      </c>
      <c r="D16" s="38" t="s">
        <v>42</v>
      </c>
      <c r="E16" s="44">
        <v>3</v>
      </c>
      <c r="F16" s="41">
        <v>11250</v>
      </c>
      <c r="G16" s="40">
        <f t="shared" si="0"/>
        <v>33750</v>
      </c>
      <c r="H16" s="41">
        <v>11250</v>
      </c>
      <c r="I16" s="40">
        <f t="shared" si="1"/>
        <v>33750</v>
      </c>
      <c r="J16" s="23">
        <f t="shared" si="3"/>
        <v>0</v>
      </c>
      <c r="K16" s="54" t="s">
        <v>46</v>
      </c>
    </row>
    <row r="17" ht="43.2" spans="1:11">
      <c r="A17" s="13">
        <v>13</v>
      </c>
      <c r="B17" s="38" t="s">
        <v>47</v>
      </c>
      <c r="C17" s="43" t="s">
        <v>48</v>
      </c>
      <c r="D17" s="44" t="s">
        <v>26</v>
      </c>
      <c r="E17" s="44">
        <v>1</v>
      </c>
      <c r="F17" s="41">
        <v>40100</v>
      </c>
      <c r="G17" s="40">
        <f t="shared" si="0"/>
        <v>40100</v>
      </c>
      <c r="H17" s="41">
        <v>40100</v>
      </c>
      <c r="I17" s="40">
        <f t="shared" si="1"/>
        <v>40100</v>
      </c>
      <c r="J17" s="23">
        <f t="shared" si="3"/>
        <v>0</v>
      </c>
      <c r="K17" s="54" t="s">
        <v>49</v>
      </c>
    </row>
    <row r="18" ht="86.4" spans="1:11">
      <c r="A18" s="13">
        <v>14</v>
      </c>
      <c r="B18" s="38" t="s">
        <v>50</v>
      </c>
      <c r="C18" s="43" t="s">
        <v>51</v>
      </c>
      <c r="D18" s="44" t="s">
        <v>42</v>
      </c>
      <c r="E18" s="44">
        <v>1</v>
      </c>
      <c r="F18" s="40">
        <v>125100</v>
      </c>
      <c r="G18" s="40">
        <f t="shared" si="0"/>
        <v>125100</v>
      </c>
      <c r="H18" s="40">
        <v>125100</v>
      </c>
      <c r="I18" s="40">
        <f t="shared" si="1"/>
        <v>125100</v>
      </c>
      <c r="J18" s="23">
        <f t="shared" si="3"/>
        <v>0</v>
      </c>
      <c r="K18" s="54" t="s">
        <v>52</v>
      </c>
    </row>
    <row r="19" ht="162" spans="1:11">
      <c r="A19" s="13">
        <v>15</v>
      </c>
      <c r="B19" s="38" t="s">
        <v>53</v>
      </c>
      <c r="C19" s="43" t="s">
        <v>54</v>
      </c>
      <c r="D19" s="44" t="s">
        <v>42</v>
      </c>
      <c r="E19" s="44">
        <v>1</v>
      </c>
      <c r="F19" s="40">
        <v>2940</v>
      </c>
      <c r="G19" s="40">
        <f t="shared" si="0"/>
        <v>2940</v>
      </c>
      <c r="H19" s="40">
        <v>2940</v>
      </c>
      <c r="I19" s="40">
        <f t="shared" si="1"/>
        <v>2940</v>
      </c>
      <c r="J19" s="23">
        <f t="shared" si="3"/>
        <v>0</v>
      </c>
      <c r="K19" s="54" t="s">
        <v>55</v>
      </c>
    </row>
    <row r="20" ht="32.4" spans="1:11">
      <c r="A20" s="13">
        <v>16</v>
      </c>
      <c r="B20" s="38" t="s">
        <v>56</v>
      </c>
      <c r="C20" s="43" t="s">
        <v>57</v>
      </c>
      <c r="D20" s="44" t="s">
        <v>58</v>
      </c>
      <c r="E20" s="44">
        <v>1</v>
      </c>
      <c r="F20" s="40">
        <v>4500</v>
      </c>
      <c r="G20" s="40">
        <f t="shared" si="0"/>
        <v>4500</v>
      </c>
      <c r="H20" s="40">
        <v>3800</v>
      </c>
      <c r="I20" s="40">
        <f t="shared" si="1"/>
        <v>3800</v>
      </c>
      <c r="J20" s="23">
        <f t="shared" si="3"/>
        <v>-700</v>
      </c>
      <c r="K20" s="54" t="s">
        <v>55</v>
      </c>
    </row>
    <row r="21" ht="43.2" spans="1:11">
      <c r="A21" s="13">
        <v>17</v>
      </c>
      <c r="B21" s="38" t="s">
        <v>59</v>
      </c>
      <c r="C21" s="43" t="s">
        <v>60</v>
      </c>
      <c r="D21" s="44" t="s">
        <v>58</v>
      </c>
      <c r="E21" s="44">
        <v>1</v>
      </c>
      <c r="F21" s="40">
        <v>600</v>
      </c>
      <c r="G21" s="40">
        <f t="shared" si="0"/>
        <v>600</v>
      </c>
      <c r="H21" s="40">
        <v>600</v>
      </c>
      <c r="I21" s="40">
        <f t="shared" si="1"/>
        <v>600</v>
      </c>
      <c r="J21" s="23">
        <f t="shared" si="3"/>
        <v>0</v>
      </c>
      <c r="K21" s="54" t="s">
        <v>55</v>
      </c>
    </row>
    <row r="22" ht="21.6" spans="1:11">
      <c r="A22" s="13">
        <v>18</v>
      </c>
      <c r="B22" s="38" t="s">
        <v>61</v>
      </c>
      <c r="C22" s="43" t="s">
        <v>62</v>
      </c>
      <c r="D22" s="44" t="s">
        <v>63</v>
      </c>
      <c r="E22" s="44">
        <v>28</v>
      </c>
      <c r="F22" s="40">
        <v>960</v>
      </c>
      <c r="G22" s="40">
        <f t="shared" si="0"/>
        <v>26880</v>
      </c>
      <c r="H22" s="40">
        <v>960</v>
      </c>
      <c r="I22" s="40">
        <f t="shared" si="1"/>
        <v>26880</v>
      </c>
      <c r="J22" s="23">
        <f t="shared" si="3"/>
        <v>0</v>
      </c>
      <c r="K22" s="54" t="s">
        <v>55</v>
      </c>
    </row>
    <row r="23" customHeight="1" spans="1:11">
      <c r="A23" s="13">
        <v>19</v>
      </c>
      <c r="B23" s="38" t="s">
        <v>64</v>
      </c>
      <c r="C23" s="43" t="s">
        <v>65</v>
      </c>
      <c r="D23" s="44" t="s">
        <v>12</v>
      </c>
      <c r="E23" s="44">
        <v>1</v>
      </c>
      <c r="F23" s="40">
        <v>1980</v>
      </c>
      <c r="G23" s="40">
        <f t="shared" si="0"/>
        <v>1980</v>
      </c>
      <c r="H23" s="40">
        <v>1980</v>
      </c>
      <c r="I23" s="40">
        <f t="shared" si="1"/>
        <v>1980</v>
      </c>
      <c r="J23" s="23">
        <f t="shared" si="3"/>
        <v>0</v>
      </c>
      <c r="K23" s="54" t="s">
        <v>55</v>
      </c>
    </row>
    <row r="24" ht="86.4" spans="1:11">
      <c r="A24" s="13">
        <v>20</v>
      </c>
      <c r="B24" s="38" t="s">
        <v>66</v>
      </c>
      <c r="C24" s="43" t="s">
        <v>67</v>
      </c>
      <c r="D24" s="44" t="s">
        <v>36</v>
      </c>
      <c r="E24" s="44">
        <v>2</v>
      </c>
      <c r="F24" s="40">
        <v>5850</v>
      </c>
      <c r="G24" s="40">
        <f t="shared" si="0"/>
        <v>11700</v>
      </c>
      <c r="H24" s="40">
        <v>5850</v>
      </c>
      <c r="I24" s="40">
        <f t="shared" si="1"/>
        <v>11700</v>
      </c>
      <c r="J24" s="23">
        <f t="shared" si="3"/>
        <v>0</v>
      </c>
      <c r="K24" s="54" t="s">
        <v>55</v>
      </c>
    </row>
    <row r="25" ht="64.8" spans="1:11">
      <c r="A25" s="13">
        <v>21</v>
      </c>
      <c r="B25" s="38" t="s">
        <v>66</v>
      </c>
      <c r="C25" s="43" t="s">
        <v>68</v>
      </c>
      <c r="D25" s="44" t="s">
        <v>36</v>
      </c>
      <c r="E25" s="44">
        <v>4</v>
      </c>
      <c r="F25" s="40">
        <v>3590</v>
      </c>
      <c r="G25" s="40">
        <f t="shared" si="0"/>
        <v>14360</v>
      </c>
      <c r="H25" s="40">
        <v>3200</v>
      </c>
      <c r="I25" s="40">
        <f t="shared" si="1"/>
        <v>12800</v>
      </c>
      <c r="J25" s="23">
        <f t="shared" si="3"/>
        <v>-1560</v>
      </c>
      <c r="K25" s="54" t="s">
        <v>55</v>
      </c>
    </row>
    <row r="26" ht="54" spans="1:11">
      <c r="A26" s="13">
        <v>22</v>
      </c>
      <c r="B26" s="38" t="s">
        <v>69</v>
      </c>
      <c r="C26" s="43" t="s">
        <v>70</v>
      </c>
      <c r="D26" s="44" t="s">
        <v>42</v>
      </c>
      <c r="E26" s="44">
        <v>3</v>
      </c>
      <c r="F26" s="40">
        <v>2403</v>
      </c>
      <c r="G26" s="40">
        <f t="shared" si="0"/>
        <v>7209</v>
      </c>
      <c r="H26" s="40">
        <v>2403</v>
      </c>
      <c r="I26" s="40">
        <f t="shared" si="1"/>
        <v>7209</v>
      </c>
      <c r="J26" s="23">
        <f t="shared" si="3"/>
        <v>0</v>
      </c>
      <c r="K26" s="54" t="s">
        <v>23</v>
      </c>
    </row>
    <row r="27" ht="118.8" spans="1:11">
      <c r="A27" s="13">
        <v>23</v>
      </c>
      <c r="B27" s="38" t="s">
        <v>71</v>
      </c>
      <c r="C27" s="43" t="s">
        <v>72</v>
      </c>
      <c r="D27" s="44" t="s">
        <v>42</v>
      </c>
      <c r="E27" s="44">
        <v>1</v>
      </c>
      <c r="F27" s="40">
        <v>1650</v>
      </c>
      <c r="G27" s="40">
        <f t="shared" si="0"/>
        <v>1650</v>
      </c>
      <c r="H27" s="40">
        <v>1650</v>
      </c>
      <c r="I27" s="40">
        <f t="shared" si="1"/>
        <v>1650</v>
      </c>
      <c r="J27" s="23">
        <f t="shared" si="3"/>
        <v>0</v>
      </c>
      <c r="K27" s="54" t="s">
        <v>55</v>
      </c>
    </row>
    <row r="28" ht="97.2" spans="1:11">
      <c r="A28" s="13">
        <v>24</v>
      </c>
      <c r="B28" s="38" t="s">
        <v>73</v>
      </c>
      <c r="C28" s="43" t="s">
        <v>74</v>
      </c>
      <c r="D28" s="44" t="s">
        <v>75</v>
      </c>
      <c r="E28" s="44">
        <v>1</v>
      </c>
      <c r="F28" s="40">
        <v>2650</v>
      </c>
      <c r="G28" s="40">
        <f t="shared" si="0"/>
        <v>2650</v>
      </c>
      <c r="H28" s="40">
        <v>2650</v>
      </c>
      <c r="I28" s="40">
        <f t="shared" si="1"/>
        <v>2650</v>
      </c>
      <c r="J28" s="23">
        <f t="shared" si="3"/>
        <v>0</v>
      </c>
      <c r="K28" s="54" t="s">
        <v>55</v>
      </c>
    </row>
    <row r="29" ht="64.8" spans="1:11">
      <c r="A29" s="13">
        <v>25</v>
      </c>
      <c r="B29" s="38" t="s">
        <v>76</v>
      </c>
      <c r="C29" s="43" t="s">
        <v>77</v>
      </c>
      <c r="D29" s="44" t="s">
        <v>36</v>
      </c>
      <c r="E29" s="44">
        <v>1</v>
      </c>
      <c r="F29" s="40">
        <v>3480</v>
      </c>
      <c r="G29" s="40">
        <f t="shared" si="0"/>
        <v>3480</v>
      </c>
      <c r="H29" s="40">
        <v>3480</v>
      </c>
      <c r="I29" s="40">
        <f t="shared" si="1"/>
        <v>3480</v>
      </c>
      <c r="J29" s="23">
        <f t="shared" si="3"/>
        <v>0</v>
      </c>
      <c r="K29" s="54" t="s">
        <v>55</v>
      </c>
    </row>
    <row r="30" ht="151.2" spans="1:11">
      <c r="A30" s="13">
        <v>26</v>
      </c>
      <c r="B30" s="38" t="s">
        <v>78</v>
      </c>
      <c r="C30" s="43" t="s">
        <v>79</v>
      </c>
      <c r="D30" s="44" t="s">
        <v>75</v>
      </c>
      <c r="E30" s="44">
        <v>1</v>
      </c>
      <c r="F30" s="40">
        <v>6100</v>
      </c>
      <c r="G30" s="40">
        <f t="shared" si="0"/>
        <v>6100</v>
      </c>
      <c r="H30" s="40">
        <v>5500</v>
      </c>
      <c r="I30" s="40">
        <f t="shared" si="1"/>
        <v>5500</v>
      </c>
      <c r="J30" s="23">
        <f t="shared" si="3"/>
        <v>-600</v>
      </c>
      <c r="K30" s="54" t="s">
        <v>55</v>
      </c>
    </row>
    <row r="31" ht="54" spans="1:11">
      <c r="A31" s="13">
        <v>27</v>
      </c>
      <c r="B31" s="38" t="s">
        <v>80</v>
      </c>
      <c r="C31" s="43" t="s">
        <v>81</v>
      </c>
      <c r="D31" s="44" t="s">
        <v>42</v>
      </c>
      <c r="E31" s="44">
        <v>1</v>
      </c>
      <c r="F31" s="40">
        <v>890</v>
      </c>
      <c r="G31" s="40">
        <f t="shared" si="0"/>
        <v>890</v>
      </c>
      <c r="H31" s="40">
        <v>890</v>
      </c>
      <c r="I31" s="40">
        <f t="shared" si="1"/>
        <v>890</v>
      </c>
      <c r="J31" s="23">
        <f t="shared" si="3"/>
        <v>0</v>
      </c>
      <c r="K31" s="54" t="s">
        <v>55</v>
      </c>
    </row>
    <row r="32" ht="86.4" spans="1:11">
      <c r="A32" s="13">
        <v>28</v>
      </c>
      <c r="B32" s="38" t="s">
        <v>82</v>
      </c>
      <c r="C32" s="43" t="s">
        <v>83</v>
      </c>
      <c r="D32" s="44" t="s">
        <v>58</v>
      </c>
      <c r="E32" s="44">
        <v>2</v>
      </c>
      <c r="F32" s="40">
        <v>1350</v>
      </c>
      <c r="G32" s="40">
        <f t="shared" si="0"/>
        <v>2700</v>
      </c>
      <c r="H32" s="40">
        <v>1200</v>
      </c>
      <c r="I32" s="40">
        <f t="shared" si="1"/>
        <v>2400</v>
      </c>
      <c r="J32" s="23">
        <f t="shared" si="3"/>
        <v>-300</v>
      </c>
      <c r="K32" s="54" t="s">
        <v>55</v>
      </c>
    </row>
    <row r="33" ht="43.2" spans="1:11">
      <c r="A33" s="13">
        <v>29</v>
      </c>
      <c r="B33" s="38" t="s">
        <v>84</v>
      </c>
      <c r="C33" s="43" t="s">
        <v>85</v>
      </c>
      <c r="D33" s="44" t="s">
        <v>75</v>
      </c>
      <c r="E33" s="44">
        <v>1</v>
      </c>
      <c r="F33" s="40">
        <v>700</v>
      </c>
      <c r="G33" s="40">
        <f t="shared" si="0"/>
        <v>700</v>
      </c>
      <c r="H33" s="40">
        <v>700</v>
      </c>
      <c r="I33" s="40">
        <f t="shared" si="1"/>
        <v>700</v>
      </c>
      <c r="J33" s="23">
        <f t="shared" si="3"/>
        <v>0</v>
      </c>
      <c r="K33" s="54" t="s">
        <v>86</v>
      </c>
    </row>
    <row r="34" ht="86.4" spans="1:11">
      <c r="A34" s="13">
        <v>30</v>
      </c>
      <c r="B34" s="38" t="s">
        <v>87</v>
      </c>
      <c r="C34" s="43" t="s">
        <v>88</v>
      </c>
      <c r="D34" s="44" t="s">
        <v>75</v>
      </c>
      <c r="E34" s="44">
        <v>1</v>
      </c>
      <c r="F34" s="40">
        <v>299</v>
      </c>
      <c r="G34" s="40">
        <f t="shared" si="0"/>
        <v>299</v>
      </c>
      <c r="H34" s="40">
        <v>299</v>
      </c>
      <c r="I34" s="40">
        <f t="shared" si="1"/>
        <v>299</v>
      </c>
      <c r="J34" s="23">
        <f t="shared" si="3"/>
        <v>0</v>
      </c>
      <c r="K34" s="54" t="s">
        <v>86</v>
      </c>
    </row>
    <row r="35" spans="1:11">
      <c r="A35" s="13">
        <v>31</v>
      </c>
      <c r="B35" s="38" t="s">
        <v>89</v>
      </c>
      <c r="C35" s="46" t="s">
        <v>90</v>
      </c>
      <c r="D35" s="38" t="s">
        <v>12</v>
      </c>
      <c r="E35" s="44">
        <v>1</v>
      </c>
      <c r="F35" s="40">
        <v>2000</v>
      </c>
      <c r="G35" s="40">
        <f t="shared" si="0"/>
        <v>2000</v>
      </c>
      <c r="H35" s="40">
        <v>2000</v>
      </c>
      <c r="I35" s="40">
        <f t="shared" si="1"/>
        <v>2000</v>
      </c>
      <c r="J35" s="23">
        <f t="shared" si="3"/>
        <v>0</v>
      </c>
      <c r="K35" s="55"/>
    </row>
    <row r="36" spans="1:11">
      <c r="A36" s="13">
        <v>32</v>
      </c>
      <c r="B36" s="38" t="s">
        <v>89</v>
      </c>
      <c r="C36" s="46" t="s">
        <v>91</v>
      </c>
      <c r="D36" s="38" t="s">
        <v>12</v>
      </c>
      <c r="E36" s="44">
        <v>1</v>
      </c>
      <c r="F36" s="40">
        <v>2000</v>
      </c>
      <c r="G36" s="40">
        <f t="shared" si="0"/>
        <v>2000</v>
      </c>
      <c r="H36" s="40">
        <v>2000</v>
      </c>
      <c r="I36" s="40">
        <f t="shared" si="1"/>
        <v>2000</v>
      </c>
      <c r="J36" s="23">
        <f t="shared" si="3"/>
        <v>0</v>
      </c>
      <c r="K36" s="55"/>
    </row>
    <row r="37" ht="21.6" spans="1:11">
      <c r="A37" s="13">
        <v>33</v>
      </c>
      <c r="B37" s="38" t="s">
        <v>92</v>
      </c>
      <c r="C37" s="46" t="s">
        <v>93</v>
      </c>
      <c r="D37" s="38" t="s">
        <v>12</v>
      </c>
      <c r="E37" s="44">
        <v>1</v>
      </c>
      <c r="F37" s="40">
        <v>15000</v>
      </c>
      <c r="G37" s="40">
        <f t="shared" si="0"/>
        <v>15000</v>
      </c>
      <c r="H37" s="40">
        <v>15000</v>
      </c>
      <c r="I37" s="40">
        <f t="shared" si="1"/>
        <v>15000</v>
      </c>
      <c r="J37" s="23">
        <f t="shared" si="3"/>
        <v>0</v>
      </c>
      <c r="K37" s="55"/>
    </row>
    <row r="38" spans="1:11">
      <c r="A38" s="13">
        <v>34</v>
      </c>
      <c r="B38" s="38" t="s">
        <v>94</v>
      </c>
      <c r="C38" s="46" t="s">
        <v>95</v>
      </c>
      <c r="D38" s="38" t="s">
        <v>12</v>
      </c>
      <c r="E38" s="44">
        <v>1</v>
      </c>
      <c r="F38" s="40">
        <v>3000</v>
      </c>
      <c r="G38" s="40">
        <f t="shared" si="0"/>
        <v>3000</v>
      </c>
      <c r="H38" s="40">
        <v>3000</v>
      </c>
      <c r="I38" s="40">
        <f t="shared" si="1"/>
        <v>3000</v>
      </c>
      <c r="J38" s="23">
        <f t="shared" si="3"/>
        <v>0</v>
      </c>
      <c r="K38" s="55"/>
    </row>
    <row r="39" s="31" customFormat="1" spans="1:11">
      <c r="A39" s="47">
        <v>35</v>
      </c>
      <c r="B39" s="48" t="s">
        <v>96</v>
      </c>
      <c r="C39" s="49" t="s">
        <v>97</v>
      </c>
      <c r="D39" s="50" t="s">
        <v>12</v>
      </c>
      <c r="E39" s="51">
        <v>1</v>
      </c>
      <c r="F39" s="52">
        <v>24913.29</v>
      </c>
      <c r="G39" s="52">
        <f t="shared" si="0"/>
        <v>24913.29</v>
      </c>
      <c r="H39" s="52">
        <v>24913.29</v>
      </c>
      <c r="I39" s="52">
        <f t="shared" si="1"/>
        <v>24913.29</v>
      </c>
      <c r="J39" s="56">
        <f t="shared" si="3"/>
        <v>0</v>
      </c>
      <c r="K39" s="57" t="s">
        <v>98</v>
      </c>
    </row>
    <row r="40" spans="1:11">
      <c r="A40" s="13">
        <v>36</v>
      </c>
      <c r="B40" s="22"/>
      <c r="C40" s="46"/>
      <c r="D40" s="44"/>
      <c r="E40" s="44"/>
      <c r="F40" s="40"/>
      <c r="G40" s="40">
        <f>SUM(G5:G39)</f>
        <v>662501.29</v>
      </c>
      <c r="H40" s="40"/>
      <c r="I40" s="40">
        <f>SUM(I5:I39)</f>
        <v>634441.29</v>
      </c>
      <c r="J40" s="23">
        <f t="shared" si="3"/>
        <v>-28060</v>
      </c>
      <c r="K40" s="55"/>
    </row>
  </sheetData>
  <mergeCells count="11">
    <mergeCell ref="A1:K1"/>
    <mergeCell ref="A2:K2"/>
    <mergeCell ref="F3:G3"/>
    <mergeCell ref="H3:I3"/>
    <mergeCell ref="A3:A4"/>
    <mergeCell ref="B3:B4"/>
    <mergeCell ref="C3:C4"/>
    <mergeCell ref="D3:D4"/>
    <mergeCell ref="E3:E4"/>
    <mergeCell ref="J3:J4"/>
    <mergeCell ref="K3:K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opLeftCell="A4" workbookViewId="0">
      <selection activeCell="K5" sqref="K5:K10"/>
    </sheetView>
  </sheetViews>
  <sheetFormatPr defaultColWidth="8.88888888888889" defaultRowHeight="10.8"/>
  <cols>
    <col min="1" max="1" width="6.55555555555556" style="2" customWidth="1"/>
    <col min="2" max="2" width="12" style="2" customWidth="1"/>
    <col min="3" max="3" width="58.2222222222222" style="2" customWidth="1"/>
    <col min="4" max="4" width="5.44444444444444" style="2" customWidth="1"/>
    <col min="5" max="5" width="6.33333333333333" style="2" customWidth="1"/>
    <col min="6" max="6" width="11.1111111111111" style="3" customWidth="1"/>
    <col min="7" max="7" width="12.2222222222222" style="3" customWidth="1"/>
    <col min="8" max="8" width="11" style="3" customWidth="1"/>
    <col min="9" max="9" width="13.4444444444444" style="3" customWidth="1"/>
    <col min="10" max="10" width="12.6666666666667" style="3" customWidth="1"/>
    <col min="11" max="16384" width="8.88888888888889" style="2"/>
  </cols>
  <sheetData>
    <row r="1" ht="15.6" spans="1:11">
      <c r="A1" s="4" t="s">
        <v>99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spans="1:11">
      <c r="A3" s="6" t="s">
        <v>2</v>
      </c>
      <c r="B3" s="6" t="s">
        <v>14</v>
      </c>
      <c r="C3" s="7" t="s">
        <v>4</v>
      </c>
      <c r="D3" s="7" t="s">
        <v>5</v>
      </c>
      <c r="E3" s="6" t="s">
        <v>6</v>
      </c>
      <c r="F3" s="8" t="s">
        <v>15</v>
      </c>
      <c r="G3" s="9"/>
      <c r="H3" s="8" t="s">
        <v>16</v>
      </c>
      <c r="I3" s="9"/>
      <c r="J3" s="25" t="s">
        <v>17</v>
      </c>
      <c r="K3" s="6" t="s">
        <v>18</v>
      </c>
    </row>
    <row r="4" s="1" customFormat="1" spans="1:11">
      <c r="A4" s="10"/>
      <c r="B4" s="10"/>
      <c r="C4" s="11"/>
      <c r="D4" s="11"/>
      <c r="E4" s="10"/>
      <c r="F4" s="12" t="s">
        <v>7</v>
      </c>
      <c r="G4" s="12" t="s">
        <v>19</v>
      </c>
      <c r="H4" s="12" t="s">
        <v>7</v>
      </c>
      <c r="I4" s="12" t="s">
        <v>19</v>
      </c>
      <c r="J4" s="26"/>
      <c r="K4" s="10"/>
    </row>
    <row r="5" ht="48" customHeight="1" spans="1:11">
      <c r="A5" s="13">
        <v>1</v>
      </c>
      <c r="B5" s="14" t="s">
        <v>100</v>
      </c>
      <c r="C5" s="15" t="s">
        <v>101</v>
      </c>
      <c r="D5" s="14" t="s">
        <v>22</v>
      </c>
      <c r="E5" s="14">
        <v>1</v>
      </c>
      <c r="F5" s="16">
        <v>35000</v>
      </c>
      <c r="G5" s="17">
        <f>F5*E5</f>
        <v>35000</v>
      </c>
      <c r="H5" s="17">
        <v>34000</v>
      </c>
      <c r="I5" s="17">
        <f>H5*E5</f>
        <v>34000</v>
      </c>
      <c r="J5" s="17">
        <f>I5-G5</f>
        <v>-1000</v>
      </c>
      <c r="K5" s="27" t="s">
        <v>55</v>
      </c>
    </row>
    <row r="6" ht="19.2" customHeight="1" spans="1:11">
      <c r="A6" s="13">
        <v>2</v>
      </c>
      <c r="B6" s="14" t="s">
        <v>102</v>
      </c>
      <c r="C6" s="18" t="s">
        <v>103</v>
      </c>
      <c r="D6" s="14" t="s">
        <v>26</v>
      </c>
      <c r="E6" s="14">
        <v>1</v>
      </c>
      <c r="F6" s="16">
        <v>4600</v>
      </c>
      <c r="G6" s="17">
        <f t="shared" ref="G6:G10" si="0">F6*E6</f>
        <v>4600</v>
      </c>
      <c r="H6" s="17">
        <v>4000</v>
      </c>
      <c r="I6" s="17">
        <f t="shared" ref="I6:I10" si="1">H6*E6</f>
        <v>4000</v>
      </c>
      <c r="J6" s="17">
        <f t="shared" ref="J6:J11" si="2">I6-G6</f>
        <v>-600</v>
      </c>
      <c r="K6" s="28"/>
    </row>
    <row r="7" ht="32.4" spans="1:11">
      <c r="A7" s="13">
        <v>3</v>
      </c>
      <c r="B7" s="14" t="s">
        <v>104</v>
      </c>
      <c r="C7" s="18" t="s">
        <v>105</v>
      </c>
      <c r="D7" s="14" t="s">
        <v>75</v>
      </c>
      <c r="E7" s="14">
        <v>1</v>
      </c>
      <c r="F7" s="16">
        <v>999</v>
      </c>
      <c r="G7" s="17">
        <f t="shared" si="0"/>
        <v>999</v>
      </c>
      <c r="H7" s="17">
        <v>999</v>
      </c>
      <c r="I7" s="17">
        <f t="shared" si="1"/>
        <v>999</v>
      </c>
      <c r="J7" s="17">
        <f t="shared" si="2"/>
        <v>0</v>
      </c>
      <c r="K7" s="28"/>
    </row>
    <row r="8" spans="1:11">
      <c r="A8" s="13">
        <v>4</v>
      </c>
      <c r="B8" s="14" t="s">
        <v>106</v>
      </c>
      <c r="C8" s="18" t="s">
        <v>107</v>
      </c>
      <c r="D8" s="14" t="s">
        <v>108</v>
      </c>
      <c r="E8" s="14">
        <v>1</v>
      </c>
      <c r="F8" s="16">
        <f>188*1.2</f>
        <v>225.6</v>
      </c>
      <c r="G8" s="17">
        <f t="shared" si="0"/>
        <v>225.6</v>
      </c>
      <c r="H8" s="17">
        <v>200</v>
      </c>
      <c r="I8" s="17">
        <f t="shared" si="1"/>
        <v>200</v>
      </c>
      <c r="J8" s="17">
        <f t="shared" si="2"/>
        <v>-25.6</v>
      </c>
      <c r="K8" s="28"/>
    </row>
    <row r="9" spans="1:11">
      <c r="A9" s="13">
        <v>5</v>
      </c>
      <c r="B9" s="14" t="s">
        <v>109</v>
      </c>
      <c r="C9" s="18" t="s">
        <v>110</v>
      </c>
      <c r="D9" s="14" t="s">
        <v>111</v>
      </c>
      <c r="E9" s="14">
        <v>1</v>
      </c>
      <c r="F9" s="19">
        <v>910</v>
      </c>
      <c r="G9" s="17">
        <f t="shared" si="0"/>
        <v>910</v>
      </c>
      <c r="H9" s="17">
        <v>880</v>
      </c>
      <c r="I9" s="17">
        <f t="shared" si="1"/>
        <v>880</v>
      </c>
      <c r="J9" s="17">
        <f t="shared" si="2"/>
        <v>-30</v>
      </c>
      <c r="K9" s="28"/>
    </row>
    <row r="10" ht="199.2" customHeight="1" spans="1:11">
      <c r="A10" s="13">
        <v>6</v>
      </c>
      <c r="B10" s="14" t="s">
        <v>112</v>
      </c>
      <c r="C10" s="18" t="s">
        <v>113</v>
      </c>
      <c r="D10" s="14" t="s">
        <v>114</v>
      </c>
      <c r="E10" s="14">
        <v>1</v>
      </c>
      <c r="F10" s="19">
        <v>50000</v>
      </c>
      <c r="G10" s="17">
        <f t="shared" si="0"/>
        <v>50000</v>
      </c>
      <c r="H10" s="20">
        <v>15000</v>
      </c>
      <c r="I10" s="17">
        <f t="shared" si="1"/>
        <v>15000</v>
      </c>
      <c r="J10" s="17">
        <f t="shared" si="2"/>
        <v>-35000</v>
      </c>
      <c r="K10" s="29"/>
    </row>
    <row r="11" ht="31.2" customHeight="1" spans="1:11">
      <c r="A11" s="13">
        <v>7</v>
      </c>
      <c r="B11" s="21" t="s">
        <v>8</v>
      </c>
      <c r="C11" s="22"/>
      <c r="D11" s="22"/>
      <c r="E11" s="22"/>
      <c r="F11" s="23"/>
      <c r="G11" s="23">
        <f>SUM(G5:G10)</f>
        <v>91734.6</v>
      </c>
      <c r="H11" s="23"/>
      <c r="I11" s="23">
        <f>SUM(I5:I10)</f>
        <v>55079</v>
      </c>
      <c r="J11" s="23">
        <f t="shared" si="2"/>
        <v>-36655.6</v>
      </c>
      <c r="K11" s="22"/>
    </row>
    <row r="12" spans="5:5">
      <c r="E12" s="24"/>
    </row>
    <row r="13" spans="5:10">
      <c r="E13" s="24"/>
      <c r="J13" s="30"/>
    </row>
  </sheetData>
  <mergeCells count="12">
    <mergeCell ref="A1:K1"/>
    <mergeCell ref="A2:K2"/>
    <mergeCell ref="F3:G3"/>
    <mergeCell ref="H3:I3"/>
    <mergeCell ref="A3:A4"/>
    <mergeCell ref="B3:B4"/>
    <mergeCell ref="C3:C4"/>
    <mergeCell ref="D3:D4"/>
    <mergeCell ref="E3:E4"/>
    <mergeCell ref="J3:J4"/>
    <mergeCell ref="K3:K4"/>
    <mergeCell ref="K5:K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边检设备</vt:lpstr>
      <vt:lpstr>9.长沙边检站影音室装修工程-设备</vt:lpstr>
      <vt:lpstr>13.-党建云课堂建设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</dc:creator>
  <cp:lastModifiedBy>刘闯</cp:lastModifiedBy>
  <dcterms:created xsi:type="dcterms:W3CDTF">2015-06-05T18:19:00Z</dcterms:created>
  <dcterms:modified xsi:type="dcterms:W3CDTF">2022-08-03T08:36:16Z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AE6E1BEF6E794132970164BAD9B2E2D2</vt:lpwstr>
  </property>
  <property fmtid="{D5CDD505-2E9C-101B-9397-08002B2CF9AE}" pid="3" name="KSOProductBuildVer">
    <vt:lpwstr>2052-11.1.0.11875</vt:lpwstr>
  </property>
</Properties>
</file>